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ll PG works 2018-19\3rd Semester Tabulation Sheet  Nov -Dec  2018\"/>
    </mc:Choice>
  </mc:AlternateContent>
  <bookViews>
    <workbookView xWindow="240" yWindow="75" windowWidth="20115" windowHeight="7995"/>
  </bookViews>
  <sheets>
    <sheet name="MBA -3rd" sheetId="1" r:id="rId1"/>
  </sheets>
  <calcPr calcId="152511"/>
</workbook>
</file>

<file path=xl/calcChain.xml><?xml version="1.0" encoding="utf-8"?>
<calcChain xmlns="http://schemas.openxmlformats.org/spreadsheetml/2006/main">
  <c r="N9" i="1" l="1"/>
  <c r="N10" i="1"/>
  <c r="L19" i="1"/>
  <c r="L13" i="1"/>
  <c r="L16" i="1"/>
  <c r="D25" i="1" l="1"/>
  <c r="F25" i="1"/>
  <c r="D26" i="1"/>
  <c r="F26" i="1"/>
  <c r="D27" i="1"/>
  <c r="F27" i="1"/>
  <c r="D28" i="1"/>
  <c r="F28" i="1"/>
  <c r="D21" i="1"/>
  <c r="F21" i="1"/>
  <c r="D22" i="1"/>
  <c r="F22" i="1"/>
  <c r="D23" i="1"/>
  <c r="F23" i="1"/>
  <c r="D24" i="1"/>
  <c r="F24" i="1"/>
  <c r="D49" i="1" l="1"/>
  <c r="F49" i="1"/>
  <c r="D50" i="1"/>
  <c r="F50" i="1"/>
  <c r="D51" i="1"/>
  <c r="F51" i="1"/>
  <c r="D52" i="1"/>
  <c r="F52" i="1"/>
  <c r="D53" i="1"/>
  <c r="F53" i="1"/>
  <c r="D54" i="1"/>
  <c r="F54" i="1"/>
  <c r="D55" i="1"/>
  <c r="F55" i="1"/>
  <c r="D56" i="1"/>
  <c r="F56" i="1"/>
  <c r="D57" i="1"/>
  <c r="F57" i="1"/>
  <c r="D58" i="1"/>
  <c r="F58" i="1"/>
  <c r="D59" i="1"/>
  <c r="F59" i="1"/>
  <c r="D60" i="1"/>
  <c r="F60" i="1"/>
  <c r="H49" i="1"/>
  <c r="J49" i="1"/>
  <c r="L49" i="1"/>
  <c r="N49" i="1"/>
  <c r="P49" i="1"/>
  <c r="H50" i="1"/>
  <c r="J50" i="1"/>
  <c r="L50" i="1"/>
  <c r="N50" i="1"/>
  <c r="P50" i="1"/>
  <c r="H51" i="1"/>
  <c r="J51" i="1"/>
  <c r="L51" i="1"/>
  <c r="N51" i="1"/>
  <c r="P51" i="1"/>
  <c r="H52" i="1"/>
  <c r="J52" i="1"/>
  <c r="L52" i="1"/>
  <c r="N52" i="1"/>
  <c r="P52" i="1"/>
  <c r="H53" i="1"/>
  <c r="J53" i="1"/>
  <c r="L53" i="1"/>
  <c r="N53" i="1"/>
  <c r="P53" i="1"/>
  <c r="H54" i="1"/>
  <c r="J54" i="1"/>
  <c r="L54" i="1"/>
  <c r="N54" i="1"/>
  <c r="P54" i="1"/>
  <c r="H55" i="1"/>
  <c r="J55" i="1"/>
  <c r="L55" i="1"/>
  <c r="N55" i="1"/>
  <c r="P55" i="1"/>
  <c r="H56" i="1"/>
  <c r="J56" i="1"/>
  <c r="L56" i="1"/>
  <c r="N56" i="1"/>
  <c r="P56" i="1"/>
  <c r="H57" i="1"/>
  <c r="J57" i="1"/>
  <c r="L57" i="1"/>
  <c r="N57" i="1"/>
  <c r="P57" i="1"/>
  <c r="H58" i="1"/>
  <c r="J58" i="1"/>
  <c r="L58" i="1"/>
  <c r="N58" i="1"/>
  <c r="P58" i="1"/>
  <c r="H59" i="1"/>
  <c r="J59" i="1"/>
  <c r="L59" i="1"/>
  <c r="N59" i="1"/>
  <c r="P59" i="1"/>
  <c r="H60" i="1"/>
  <c r="J60" i="1"/>
  <c r="L60" i="1"/>
  <c r="N60" i="1"/>
  <c r="P60" i="1"/>
  <c r="H21" i="1"/>
  <c r="J21" i="1"/>
  <c r="L21" i="1"/>
  <c r="N21" i="1"/>
  <c r="P21" i="1"/>
  <c r="H22" i="1"/>
  <c r="J22" i="1"/>
  <c r="L22" i="1"/>
  <c r="N22" i="1"/>
  <c r="P22" i="1"/>
  <c r="H23" i="1"/>
  <c r="J23" i="1"/>
  <c r="L23" i="1"/>
  <c r="N23" i="1"/>
  <c r="P23" i="1"/>
  <c r="H24" i="1"/>
  <c r="J24" i="1"/>
  <c r="L24" i="1"/>
  <c r="N24" i="1"/>
  <c r="P24" i="1"/>
  <c r="H25" i="1"/>
  <c r="J25" i="1"/>
  <c r="L25" i="1"/>
  <c r="N25" i="1"/>
  <c r="P25" i="1"/>
  <c r="H26" i="1"/>
  <c r="J26" i="1"/>
  <c r="L26" i="1"/>
  <c r="N26" i="1"/>
  <c r="P26" i="1"/>
  <c r="H27" i="1"/>
  <c r="J27" i="1"/>
  <c r="L27" i="1"/>
  <c r="N27" i="1"/>
  <c r="P27" i="1"/>
  <c r="H28" i="1"/>
  <c r="J28" i="1"/>
  <c r="L28" i="1"/>
  <c r="N28" i="1"/>
  <c r="P28" i="1"/>
  <c r="D10" i="1"/>
  <c r="F10" i="1"/>
  <c r="H10" i="1"/>
  <c r="J10" i="1"/>
  <c r="L10" i="1"/>
  <c r="P10" i="1"/>
  <c r="D11" i="1"/>
  <c r="F11" i="1"/>
  <c r="H11" i="1"/>
  <c r="J11" i="1"/>
  <c r="L11" i="1"/>
  <c r="N11" i="1"/>
  <c r="P11" i="1"/>
  <c r="D12" i="1"/>
  <c r="F12" i="1"/>
  <c r="H12" i="1"/>
  <c r="J12" i="1"/>
  <c r="L12" i="1"/>
  <c r="N12" i="1"/>
  <c r="P12" i="1"/>
  <c r="D13" i="1"/>
  <c r="F13" i="1"/>
  <c r="H13" i="1"/>
  <c r="J13" i="1"/>
  <c r="N13" i="1"/>
  <c r="P13" i="1"/>
  <c r="D14" i="1"/>
  <c r="F14" i="1"/>
  <c r="H14" i="1"/>
  <c r="J14" i="1"/>
  <c r="L14" i="1"/>
  <c r="N14" i="1"/>
  <c r="P14" i="1"/>
  <c r="D15" i="1"/>
  <c r="F15" i="1"/>
  <c r="H15" i="1"/>
  <c r="J15" i="1"/>
  <c r="L15" i="1"/>
  <c r="N15" i="1"/>
  <c r="P15" i="1"/>
  <c r="D16" i="1"/>
  <c r="F16" i="1"/>
  <c r="H16" i="1"/>
  <c r="J16" i="1"/>
  <c r="N16" i="1"/>
  <c r="P16" i="1"/>
  <c r="D17" i="1"/>
  <c r="F17" i="1"/>
  <c r="H17" i="1"/>
  <c r="J17" i="1"/>
  <c r="L17" i="1"/>
  <c r="N17" i="1"/>
  <c r="P17" i="1"/>
  <c r="D18" i="1"/>
  <c r="F18" i="1"/>
  <c r="H18" i="1"/>
  <c r="J18" i="1"/>
  <c r="L18" i="1"/>
  <c r="N18" i="1"/>
  <c r="P18" i="1"/>
  <c r="D19" i="1"/>
  <c r="F19" i="1"/>
  <c r="H19" i="1"/>
  <c r="J19" i="1"/>
  <c r="N19" i="1"/>
  <c r="P19" i="1"/>
  <c r="D20" i="1"/>
  <c r="F20" i="1"/>
  <c r="H20" i="1"/>
  <c r="J20" i="1"/>
  <c r="L20" i="1"/>
  <c r="N20" i="1"/>
  <c r="P20" i="1"/>
  <c r="R22" i="1" l="1"/>
  <c r="X22" i="1" s="1"/>
  <c r="Y22" i="1" s="1"/>
  <c r="R24" i="1"/>
  <c r="S24" i="1" s="1"/>
  <c r="R23" i="1"/>
  <c r="S23" i="1" s="1"/>
  <c r="R18" i="1"/>
  <c r="S18" i="1" s="1"/>
  <c r="R10" i="1"/>
  <c r="S10" i="1" s="1"/>
  <c r="R11" i="1"/>
  <c r="X11" i="1" s="1"/>
  <c r="Y11" i="1" s="1"/>
  <c r="R20" i="1"/>
  <c r="X20" i="1" s="1"/>
  <c r="Y20" i="1" s="1"/>
  <c r="R13" i="1"/>
  <c r="S13" i="1" s="1"/>
  <c r="R53" i="1"/>
  <c r="X53" i="1" s="1"/>
  <c r="Y53" i="1" s="1"/>
  <c r="R14" i="1"/>
  <c r="S14" i="1" s="1"/>
  <c r="R51" i="1"/>
  <c r="S51" i="1" s="1"/>
  <c r="R50" i="1"/>
  <c r="S50" i="1" s="1"/>
  <c r="R28" i="1"/>
  <c r="X28" i="1" s="1"/>
  <c r="Y28" i="1" s="1"/>
  <c r="R12" i="1"/>
  <c r="S12" i="1" s="1"/>
  <c r="R21" i="1"/>
  <c r="X21" i="1" s="1"/>
  <c r="Y21" i="1" s="1"/>
  <c r="R60" i="1"/>
  <c r="S60" i="1" s="1"/>
  <c r="R16" i="1"/>
  <c r="S16" i="1" s="1"/>
  <c r="R25" i="1"/>
  <c r="X25" i="1" s="1"/>
  <c r="Y25" i="1" s="1"/>
  <c r="R59" i="1"/>
  <c r="X59" i="1" s="1"/>
  <c r="Y59" i="1" s="1"/>
  <c r="R15" i="1"/>
  <c r="X15" i="1" s="1"/>
  <c r="Y15" i="1" s="1"/>
  <c r="R58" i="1"/>
  <c r="S58" i="1" s="1"/>
  <c r="R17" i="1"/>
  <c r="X17" i="1" s="1"/>
  <c r="Y17" i="1" s="1"/>
  <c r="R26" i="1"/>
  <c r="S26" i="1" s="1"/>
  <c r="R52" i="1"/>
  <c r="S52" i="1" s="1"/>
  <c r="R27" i="1"/>
  <c r="S27" i="1" s="1"/>
  <c r="R19" i="1"/>
  <c r="S19" i="1" s="1"/>
  <c r="R57" i="1"/>
  <c r="S57" i="1" s="1"/>
  <c r="R49" i="1"/>
  <c r="S49" i="1" s="1"/>
  <c r="R54" i="1"/>
  <c r="X54" i="1" s="1"/>
  <c r="Y54" i="1" s="1"/>
  <c r="R55" i="1"/>
  <c r="S55" i="1" s="1"/>
  <c r="R56" i="1"/>
  <c r="S56" i="1" s="1"/>
  <c r="X24" i="1" l="1"/>
  <c r="Y24" i="1" s="1"/>
  <c r="X23" i="1"/>
  <c r="Y23" i="1" s="1"/>
  <c r="S22" i="1"/>
  <c r="X18" i="1"/>
  <c r="Y18" i="1" s="1"/>
  <c r="S25" i="1"/>
  <c r="X14" i="1"/>
  <c r="Y14" i="1" s="1"/>
  <c r="X10" i="1"/>
  <c r="Y10" i="1" s="1"/>
  <c r="S59" i="1"/>
  <c r="X57" i="1"/>
  <c r="Y57" i="1" s="1"/>
  <c r="S53" i="1"/>
  <c r="X51" i="1"/>
  <c r="Y51" i="1" s="1"/>
  <c r="X49" i="1"/>
  <c r="Y49" i="1" s="1"/>
  <c r="X27" i="1"/>
  <c r="Y27" i="1" s="1"/>
  <c r="S20" i="1"/>
  <c r="X19" i="1"/>
  <c r="Y19" i="1" s="1"/>
  <c r="X16" i="1"/>
  <c r="Y16" i="1" s="1"/>
  <c r="X13" i="1"/>
  <c r="Y13" i="1" s="1"/>
  <c r="S21" i="1"/>
  <c r="S11" i="1"/>
  <c r="S15" i="1"/>
  <c r="X26" i="1"/>
  <c r="Y26" i="1" s="1"/>
  <c r="X50" i="1"/>
  <c r="Y50" i="1" s="1"/>
  <c r="S28" i="1"/>
  <c r="X55" i="1"/>
  <c r="Y55" i="1" s="1"/>
  <c r="X52" i="1"/>
  <c r="Y52" i="1" s="1"/>
  <c r="X12" i="1"/>
  <c r="Y12" i="1" s="1"/>
  <c r="S17" i="1"/>
  <c r="X60" i="1"/>
  <c r="Y60" i="1" s="1"/>
  <c r="X56" i="1"/>
  <c r="Y56" i="1" s="1"/>
  <c r="S54" i="1"/>
  <c r="X58" i="1"/>
  <c r="Y58" i="1" s="1"/>
  <c r="D9" i="1"/>
  <c r="F9" i="1" l="1"/>
  <c r="H9" i="1"/>
  <c r="J9" i="1"/>
  <c r="L9" i="1"/>
  <c r="P9" i="1"/>
  <c r="R9" i="1" l="1"/>
  <c r="S9" i="1" s="1"/>
  <c r="X9" i="1" l="1"/>
  <c r="Y9" i="1" s="1"/>
  <c r="D48" i="1" l="1"/>
  <c r="F48" i="1"/>
  <c r="H48" i="1"/>
  <c r="J48" i="1"/>
  <c r="L48" i="1"/>
  <c r="N48" i="1"/>
  <c r="P48" i="1"/>
  <c r="R48" i="1" l="1"/>
  <c r="S48" i="1" s="1"/>
  <c r="X48" i="1" l="1"/>
  <c r="Y48" i="1" s="1"/>
</calcChain>
</file>

<file path=xl/sharedStrings.xml><?xml version="1.0" encoding="utf-8"?>
<sst xmlns="http://schemas.openxmlformats.org/spreadsheetml/2006/main" count="365" uniqueCount="88">
  <si>
    <t>SL. No.</t>
  </si>
  <si>
    <t>Registration no.</t>
  </si>
  <si>
    <t>TCP</t>
  </si>
  <si>
    <t xml:space="preserve"> TGP</t>
  </si>
  <si>
    <t>2nd sem</t>
  </si>
  <si>
    <t>CPI</t>
  </si>
  <si>
    <t>TGP</t>
  </si>
  <si>
    <t xml:space="preserve">Below </t>
  </si>
  <si>
    <t>Credit</t>
  </si>
  <si>
    <t>SPI</t>
  </si>
  <si>
    <t>1st Tabulator</t>
  </si>
  <si>
    <t>2nd Tabulator</t>
  </si>
  <si>
    <t xml:space="preserve"> </t>
  </si>
  <si>
    <t>Asstt. Registrar,  Academic</t>
  </si>
  <si>
    <t>1st Sem</t>
  </si>
  <si>
    <t>3rd Sem</t>
  </si>
  <si>
    <t>BA 601</t>
  </si>
  <si>
    <t>BA 603</t>
  </si>
  <si>
    <t>BA 605</t>
  </si>
  <si>
    <t>BA 607</t>
  </si>
  <si>
    <t>Internship</t>
  </si>
  <si>
    <t>3rd sem</t>
  </si>
  <si>
    <t>*Professonal Elective-I: BA-6x1:(1) Finance: Security Analaysis &amp; Portfollo Management .(2) BA- 6x1: Marketing: Product and Brand Management. (3) BA 6x1: Human Resources: Traning &amp; Devlopment.</t>
  </si>
  <si>
    <t>Professional. El-I: Fin/MK/HR *</t>
  </si>
  <si>
    <t>Professional. El-II: Fin/MK/HR *</t>
  </si>
  <si>
    <t>Professional. El-III: Fin/MK/HR *</t>
  </si>
  <si>
    <t>* Professional Elective-III:Finance- (1) BA 6x4: Derivative &amp; Risk Mgt.  (2) Mkt.- 6x3: Consumer Behaviour.  (3)HR:  BA 6x3- Strategic Human Resource Management.</t>
  </si>
  <si>
    <t xml:space="preserve"> BA-6x1(3)</t>
  </si>
  <si>
    <t>Tech.&amp; Innovation Mgt.</t>
  </si>
  <si>
    <t>Business  Law &amp; Corporate Tazation</t>
  </si>
  <si>
    <t>Supply Chain Mgt.</t>
  </si>
  <si>
    <t>36+36+42</t>
  </si>
  <si>
    <t>T-42</t>
  </si>
  <si>
    <t xml:space="preserve">   </t>
  </si>
  <si>
    <t>Business  Law &amp; Corporate Taxation</t>
  </si>
  <si>
    <t>Page-2</t>
  </si>
  <si>
    <t>Registrar</t>
  </si>
  <si>
    <t>Dean, Academic</t>
  </si>
  <si>
    <t>Asstt. Registrar, Acad.</t>
  </si>
  <si>
    <t xml:space="preserve">                                                                                                                    National Institute of Technology, Silchar </t>
  </si>
  <si>
    <t xml:space="preserve"> BA-6x3 (2)&amp; 6x4(1)</t>
  </si>
  <si>
    <t xml:space="preserve"> BA-6X2,&amp; 6x3 ((1)</t>
  </si>
  <si>
    <t>17-50-101</t>
  </si>
  <si>
    <t>17-50-102</t>
  </si>
  <si>
    <t>17-50-103</t>
  </si>
  <si>
    <t>17-50-104</t>
  </si>
  <si>
    <t>17-50-105</t>
  </si>
  <si>
    <t>17-50-106</t>
  </si>
  <si>
    <t>17-50-107</t>
  </si>
  <si>
    <t>17-50-108</t>
  </si>
  <si>
    <t>17-50-109</t>
  </si>
  <si>
    <t>17-50-110</t>
  </si>
  <si>
    <t>17-50-111</t>
  </si>
  <si>
    <t>17-50-112</t>
  </si>
  <si>
    <t>17-50-113</t>
  </si>
  <si>
    <t>17-50-114</t>
  </si>
  <si>
    <t>17-50-115</t>
  </si>
  <si>
    <t>17-50-116</t>
  </si>
  <si>
    <t>17-50-117</t>
  </si>
  <si>
    <t>17-50-118</t>
  </si>
  <si>
    <t>17-50-119</t>
  </si>
  <si>
    <t>17-50-121</t>
  </si>
  <si>
    <t>17-50-122</t>
  </si>
  <si>
    <t>17-50-123</t>
  </si>
  <si>
    <t>17-50-124</t>
  </si>
  <si>
    <t>17-50-125</t>
  </si>
  <si>
    <t>17-50-126</t>
  </si>
  <si>
    <t>17-50-127</t>
  </si>
  <si>
    <t>17-50-128</t>
  </si>
  <si>
    <t>17-50-129</t>
  </si>
  <si>
    <t>17-50-130</t>
  </si>
  <si>
    <t>17-50-131</t>
  </si>
  <si>
    <t>17-50-132</t>
  </si>
  <si>
    <t>17-50-133</t>
  </si>
  <si>
    <t>17-50-134</t>
  </si>
  <si>
    <r>
      <t xml:space="preserve">* Professonal Elective-II: BA-6x3: Finance:(1) Financial Markets and Services.(2) Mkts:BA6x2: Sales and Distribution Mgt. (3)HR BA6x2: Industrial relations and Labour laws.                                                                                                                      </t>
    </r>
    <r>
      <rPr>
        <b/>
        <sz val="11"/>
        <rFont val="Times New Roman"/>
        <family val="1"/>
      </rPr>
      <t xml:space="preserve"> </t>
    </r>
    <r>
      <rPr>
        <b/>
        <sz val="11"/>
        <color rgb="FFFF0000"/>
        <rFont val="Times New Roman"/>
        <family val="1"/>
      </rPr>
      <t>FIN- RED &amp; BOLD-17 Nos</t>
    </r>
    <r>
      <rPr>
        <b/>
        <sz val="11"/>
        <rFont val="Times New Roman"/>
        <family val="1"/>
      </rPr>
      <t xml:space="preserve">.     MKT- NORMAL- 18 Nos.    </t>
    </r>
    <r>
      <rPr>
        <b/>
        <sz val="11"/>
        <color rgb="FF0070C0"/>
        <rFont val="Times New Roman"/>
        <family val="1"/>
      </rPr>
      <t xml:space="preserve"> HR  ITALIC &amp; Sky-</t>
    </r>
    <r>
      <rPr>
        <b/>
        <sz val="11"/>
        <rFont val="Times New Roman"/>
        <family val="1"/>
      </rPr>
      <t xml:space="preserve">           </t>
    </r>
  </si>
  <si>
    <t xml:space="preserve">                                                                                             3rd Semester MS  (MBA) Tabulation Sheet, November-December, 2018</t>
  </si>
  <si>
    <t xml:space="preserve">                                                                                                                          National Institute of Technology, Silchar </t>
  </si>
  <si>
    <t xml:space="preserve">                          MASTER OF BUSINESS ADMINISTRATION</t>
  </si>
  <si>
    <t xml:space="preserve">                            MASTER OF BUSINESS ADMINISTRATION</t>
  </si>
  <si>
    <t>BB</t>
  </si>
  <si>
    <t>AB</t>
  </si>
  <si>
    <t>CD</t>
  </si>
  <si>
    <t>DD</t>
  </si>
  <si>
    <t>CC</t>
  </si>
  <si>
    <t>BC</t>
  </si>
  <si>
    <t>AA</t>
  </si>
  <si>
    <t>BA 6X1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</si>
</sst>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6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color rgb="FF92D050"/>
      <name val="Calibri"/>
      <family val="2"/>
      <scheme val="minor"/>
    </font>
    <font>
      <b/>
      <sz val="14"/>
      <color rgb="FF92D050"/>
      <name val="Calibri"/>
      <family val="2"/>
      <scheme val="minor"/>
    </font>
    <font>
      <sz val="14"/>
      <color rgb="FFC00000"/>
      <name val="Arial"/>
      <family val="2"/>
    </font>
    <font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rgb="FFFF0000"/>
      <name val="Arial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20"/>
      <name val="Times New Roman"/>
      <family val="1"/>
    </font>
    <font>
      <sz val="20"/>
      <name val="Verdana"/>
      <family val="2"/>
    </font>
    <font>
      <sz val="20"/>
      <name val="Arial"/>
      <family val="2"/>
    </font>
    <font>
      <b/>
      <sz val="20"/>
      <color rgb="FFFF0000"/>
      <name val="Times New Roman"/>
      <family val="1"/>
    </font>
    <font>
      <i/>
      <sz val="20"/>
      <color rgb="FF00B050"/>
      <name val="Arial"/>
      <family val="2"/>
    </font>
    <font>
      <b/>
      <sz val="11"/>
      <name val="Times New Roman"/>
      <family val="1"/>
    </font>
    <font>
      <b/>
      <sz val="16"/>
      <name val="Calibri"/>
      <family val="2"/>
      <scheme val="minor"/>
    </font>
    <font>
      <b/>
      <sz val="22"/>
      <name val="Times New Roman"/>
      <family val="1"/>
    </font>
    <font>
      <sz val="14"/>
      <name val="Arial"/>
      <family val="2"/>
    </font>
    <font>
      <sz val="16"/>
      <name val="Times New Roman"/>
      <family val="1"/>
    </font>
    <font>
      <sz val="16"/>
      <color rgb="FFFF0000"/>
      <name val="Times New Roman"/>
      <family val="1"/>
    </font>
    <font>
      <sz val="20"/>
      <color rgb="FFFF0000"/>
      <name val="Verdana"/>
      <family val="2"/>
    </font>
    <font>
      <sz val="20"/>
      <color rgb="FFFF0000"/>
      <name val="Times New Roman"/>
      <family val="1"/>
    </font>
    <font>
      <sz val="20"/>
      <color rgb="FFFF0000"/>
      <name val="Arial"/>
      <family val="2"/>
    </font>
    <font>
      <sz val="16"/>
      <color rgb="FFC00000"/>
      <name val="Times New Roman"/>
      <family val="1"/>
    </font>
    <font>
      <sz val="20"/>
      <color rgb="FFC00000"/>
      <name val="Verdana"/>
      <family val="2"/>
    </font>
    <font>
      <sz val="20"/>
      <color rgb="FFC00000"/>
      <name val="Times New Roman"/>
      <family val="1"/>
    </font>
    <font>
      <sz val="20"/>
      <color rgb="FFC00000"/>
      <name val="Arial"/>
      <family val="2"/>
    </font>
    <font>
      <i/>
      <sz val="20"/>
      <name val="Arial"/>
      <family val="2"/>
    </font>
    <font>
      <sz val="14"/>
      <color rgb="FFFF0000"/>
      <name val="Arial"/>
      <family val="2"/>
    </font>
    <font>
      <i/>
      <sz val="20"/>
      <color rgb="FFFF0000"/>
      <name val="Arial"/>
      <family val="2"/>
    </font>
    <font>
      <b/>
      <i/>
      <sz val="20"/>
      <color rgb="FFFF0000"/>
      <name val="Times New Roman"/>
      <family val="1"/>
    </font>
    <font>
      <i/>
      <sz val="14"/>
      <name val="Arial"/>
      <family val="2"/>
    </font>
    <font>
      <i/>
      <sz val="20"/>
      <name val="Verdana"/>
      <family val="2"/>
    </font>
    <font>
      <i/>
      <sz val="20"/>
      <name val="Times New Roman"/>
      <family val="1"/>
    </font>
    <font>
      <i/>
      <sz val="16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70C0"/>
      <name val="Times New Roman"/>
      <family val="1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4"/>
      <color theme="1"/>
      <name val="Aharoni"/>
      <charset val="177"/>
    </font>
    <font>
      <sz val="11"/>
      <color theme="1"/>
      <name val="Aharoni"/>
      <charset val="177"/>
    </font>
    <font>
      <b/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b/>
      <i/>
      <sz val="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6">
    <xf numFmtId="0" fontId="0" fillId="0" borderId="0" xfId="0"/>
    <xf numFmtId="0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Fill="1" applyBorder="1" applyAlignment="1">
      <alignment wrapText="1"/>
    </xf>
    <xf numFmtId="0" fontId="13" fillId="0" borderId="0" xfId="0" applyFont="1" applyFill="1" applyAlignment="1">
      <alignment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2" fillId="0" borderId="0" xfId="0" applyFont="1"/>
    <xf numFmtId="0" fontId="16" fillId="0" borderId="0" xfId="0" applyFont="1"/>
    <xf numFmtId="0" fontId="22" fillId="0" borderId="0" xfId="0" applyFont="1"/>
    <xf numFmtId="0" fontId="23" fillId="0" borderId="0" xfId="0" applyFont="1"/>
    <xf numFmtId="0" fontId="0" fillId="0" borderId="0" xfId="0" applyFont="1"/>
    <xf numFmtId="0" fontId="2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/>
    <xf numFmtId="0" fontId="20" fillId="0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4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/>
    <xf numFmtId="0" fontId="22" fillId="0" borderId="0" xfId="0" applyFont="1" applyAlignment="1">
      <alignment wrapText="1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4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164" fontId="30" fillId="0" borderId="4" xfId="0" applyNumberFormat="1" applyFont="1" applyFill="1" applyBorder="1" applyAlignment="1">
      <alignment horizontal="center" vertical="center" wrapText="1"/>
    </xf>
    <xf numFmtId="2" fontId="30" fillId="0" borderId="4" xfId="1" applyNumberFormat="1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3" fillId="0" borderId="4" xfId="0" applyNumberFormat="1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38" fillId="0" borderId="4" xfId="0" applyFont="1" applyFill="1" applyBorder="1" applyAlignment="1">
      <alignment horizontal="center" vertical="center" wrapText="1"/>
    </xf>
    <xf numFmtId="0" fontId="39" fillId="0" borderId="4" xfId="0" applyNumberFormat="1" applyFont="1" applyFill="1" applyBorder="1" applyAlignment="1">
      <alignment horizontal="center" vertical="center" wrapText="1"/>
    </xf>
    <xf numFmtId="0" fontId="40" fillId="0" borderId="4" xfId="0" applyNumberFormat="1" applyFont="1" applyFill="1" applyBorder="1" applyAlignment="1">
      <alignment horizontal="center" vertical="center" wrapText="1"/>
    </xf>
    <xf numFmtId="0" fontId="41" fillId="0" borderId="4" xfId="0" applyFont="1" applyFill="1" applyBorder="1" applyAlignment="1">
      <alignment horizontal="center" vertical="center" wrapText="1"/>
    </xf>
    <xf numFmtId="0" fontId="42" fillId="0" borderId="4" xfId="0" applyNumberFormat="1" applyFont="1" applyFill="1" applyBorder="1" applyAlignment="1">
      <alignment horizontal="center" vertical="center" wrapText="1"/>
    </xf>
    <xf numFmtId="164" fontId="42" fillId="0" borderId="4" xfId="0" applyNumberFormat="1" applyFont="1" applyFill="1" applyBorder="1" applyAlignment="1">
      <alignment horizontal="center" vertical="center" wrapText="1"/>
    </xf>
    <xf numFmtId="2" fontId="42" fillId="0" borderId="4" xfId="1" applyNumberFormat="1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4" fillId="0" borderId="4" xfId="0" applyNumberFormat="1" applyFont="1" applyFill="1" applyBorder="1" applyAlignment="1">
      <alignment horizontal="center" vertical="center" wrapText="1"/>
    </xf>
    <xf numFmtId="0" fontId="45" fillId="0" borderId="4" xfId="0" applyFont="1" applyFill="1" applyBorder="1" applyAlignment="1">
      <alignment horizontal="center" vertical="center" wrapText="1"/>
    </xf>
    <xf numFmtId="0" fontId="46" fillId="0" borderId="4" xfId="0" applyNumberFormat="1" applyFont="1" applyFill="1" applyBorder="1" applyAlignment="1">
      <alignment horizontal="center" vertical="center" wrapText="1"/>
    </xf>
    <xf numFmtId="164" fontId="46" fillId="0" borderId="4" xfId="0" applyNumberFormat="1" applyFont="1" applyFill="1" applyBorder="1" applyAlignment="1">
      <alignment horizontal="center" vertical="center" wrapText="1"/>
    </xf>
    <xf numFmtId="2" fontId="46" fillId="0" borderId="4" xfId="1" applyNumberFormat="1" applyFont="1" applyBorder="1" applyAlignment="1">
      <alignment horizontal="center" vertical="center" wrapText="1"/>
    </xf>
    <xf numFmtId="0" fontId="47" fillId="0" borderId="4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center" vertical="center" wrapText="1"/>
    </xf>
    <xf numFmtId="0" fontId="49" fillId="0" borderId="4" xfId="0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center" vertical="center" wrapText="1"/>
    </xf>
    <xf numFmtId="0" fontId="51" fillId="0" borderId="4" xfId="0" applyNumberFormat="1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4" fillId="0" borderId="4" xfId="0" applyNumberFormat="1" applyFont="1" applyFill="1" applyBorder="1" applyAlignment="1">
      <alignment horizontal="center" vertical="center" wrapText="1"/>
    </xf>
    <xf numFmtId="164" fontId="54" fillId="0" borderId="4" xfId="0" applyNumberFormat="1" applyFont="1" applyFill="1" applyBorder="1" applyAlignment="1">
      <alignment horizontal="center" vertical="center" wrapText="1"/>
    </xf>
    <xf numFmtId="2" fontId="54" fillId="0" borderId="4" xfId="1" applyNumberFormat="1" applyFont="1" applyBorder="1" applyAlignment="1">
      <alignment horizontal="center" vertical="center" wrapText="1"/>
    </xf>
    <xf numFmtId="0" fontId="55" fillId="0" borderId="4" xfId="0" applyNumberFormat="1" applyFont="1" applyFill="1" applyBorder="1" applyAlignment="1">
      <alignment horizontal="center" vertical="center" wrapText="1"/>
    </xf>
    <xf numFmtId="0" fontId="30" fillId="0" borderId="4" xfId="0" applyNumberFormat="1" applyFont="1" applyFill="1" applyBorder="1" applyAlignment="1">
      <alignment horizontal="center" vertical="center"/>
    </xf>
    <xf numFmtId="0" fontId="30" fillId="2" borderId="4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top" wrapText="1"/>
    </xf>
    <xf numFmtId="0" fontId="58" fillId="0" borderId="0" xfId="0" applyFont="1" applyAlignment="1">
      <alignment vertical="top" wrapText="1"/>
    </xf>
    <xf numFmtId="0" fontId="63" fillId="0" borderId="0" xfId="0" applyFont="1" applyFill="1" applyAlignment="1">
      <alignment wrapText="1"/>
    </xf>
    <xf numFmtId="0" fontId="64" fillId="0" borderId="0" xfId="0" applyFont="1" applyFill="1" applyAlignment="1">
      <alignment horizontal="left" wrapText="1"/>
    </xf>
    <xf numFmtId="0" fontId="65" fillId="0" borderId="0" xfId="0" applyFont="1"/>
    <xf numFmtId="0" fontId="64" fillId="0" borderId="0" xfId="0" applyFont="1" applyFill="1" applyAlignment="1">
      <alignment wrapText="1"/>
    </xf>
    <xf numFmtId="0" fontId="66" fillId="0" borderId="0" xfId="0" applyFont="1"/>
    <xf numFmtId="0" fontId="59" fillId="0" borderId="0" xfId="0" applyFont="1"/>
    <xf numFmtId="0" fontId="67" fillId="0" borderId="4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vertical="center" wrapText="1"/>
    </xf>
    <xf numFmtId="0" fontId="37" fillId="0" borderId="1" xfId="0" applyFont="1" applyFill="1" applyBorder="1" applyAlignment="1">
      <alignment vertical="top" wrapText="1"/>
    </xf>
    <xf numFmtId="0" fontId="58" fillId="0" borderId="0" xfId="0" applyFont="1" applyAlignment="1">
      <alignment vertical="top" wrapText="1"/>
    </xf>
    <xf numFmtId="0" fontId="60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58" fillId="0" borderId="0" xfId="0" applyFont="1" applyAlignment="1">
      <alignment horizontal="left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0" fontId="14" fillId="0" borderId="0" xfId="0" applyFont="1" applyAlignment="1">
      <alignment horizontal="right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13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0" fontId="36" fillId="0" borderId="0" xfId="0" applyFont="1" applyAlignment="1">
      <alignment horizont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64" fillId="0" borderId="0" xfId="0" applyFont="1" applyFill="1" applyAlignment="1">
      <alignment horizontal="right" wrapText="1"/>
    </xf>
    <xf numFmtId="0" fontId="65" fillId="0" borderId="0" xfId="0" applyFont="1" applyAlignment="1">
      <alignment horizontal="right" wrapText="1"/>
    </xf>
    <xf numFmtId="0" fontId="64" fillId="0" borderId="0" xfId="0" applyFont="1" applyFill="1" applyAlignment="1">
      <alignment horizontal="center" wrapText="1"/>
    </xf>
    <xf numFmtId="0" fontId="64" fillId="0" borderId="0" xfId="0" applyFont="1" applyFill="1" applyBorder="1" applyAlignment="1">
      <alignment horizontal="right" wrapText="1"/>
    </xf>
    <xf numFmtId="0" fontId="36" fillId="0" borderId="0" xfId="0" applyFont="1" applyAlignment="1">
      <alignment horizontal="right" wrapText="1"/>
    </xf>
    <xf numFmtId="0" fontId="62" fillId="0" borderId="0" xfId="0" applyFont="1" applyFill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3"/>
  <sheetViews>
    <sheetView tabSelected="1" topLeftCell="A34" zoomScale="75" zoomScaleNormal="75" workbookViewId="0">
      <selection activeCell="L35" sqref="L35"/>
    </sheetView>
  </sheetViews>
  <sheetFormatPr defaultRowHeight="15" x14ac:dyDescent="0.25"/>
  <cols>
    <col min="1" max="1" width="8.7109375" customWidth="1"/>
    <col min="2" max="2" width="25.7109375" customWidth="1"/>
    <col min="3" max="3" width="12.7109375" customWidth="1"/>
    <col min="4" max="4" width="12.85546875" customWidth="1"/>
    <col min="5" max="5" width="12.28515625" customWidth="1"/>
    <col min="6" max="6" width="13.28515625" customWidth="1"/>
    <col min="7" max="7" width="12.140625" customWidth="1"/>
    <col min="8" max="8" width="13.5703125" customWidth="1"/>
    <col min="9" max="9" width="12" customWidth="1"/>
    <col min="10" max="10" width="11.85546875" customWidth="1"/>
    <col min="11" max="11" width="11.42578125" customWidth="1"/>
    <col min="12" max="12" width="12" customWidth="1"/>
    <col min="13" max="13" width="13" customWidth="1"/>
    <col min="14" max="14" width="12" customWidth="1"/>
    <col min="15" max="15" width="11.28515625" customWidth="1"/>
    <col min="16" max="16" width="10.85546875" customWidth="1"/>
    <col min="17" max="17" width="10" customWidth="1"/>
    <col min="18" max="18" width="13" customWidth="1"/>
    <col min="19" max="19" width="10.140625" customWidth="1"/>
    <col min="20" max="20" width="10.28515625" customWidth="1"/>
    <col min="21" max="21" width="11" customWidth="1"/>
    <col min="22" max="23" width="11.140625" customWidth="1"/>
    <col min="24" max="24" width="16.28515625" customWidth="1"/>
    <col min="25" max="25" width="13.42578125" customWidth="1"/>
    <col min="26" max="26" width="24.5703125" customWidth="1"/>
  </cols>
  <sheetData>
    <row r="1" spans="1:26" ht="15.75" x14ac:dyDescent="0.25">
      <c r="B1" s="25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S1" s="26"/>
      <c r="X1" s="27"/>
      <c r="Z1" s="26"/>
    </row>
    <row r="2" spans="1:26" ht="29.25" customHeight="1" x14ac:dyDescent="0.25">
      <c r="A2" s="83" t="s">
        <v>77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6" ht="29.25" customHeight="1" x14ac:dyDescent="0.25">
      <c r="A3" s="85" t="s">
        <v>76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73"/>
    </row>
    <row r="4" spans="1:26" ht="30.75" customHeight="1" x14ac:dyDescent="0.45">
      <c r="A4" s="87" t="s">
        <v>78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</row>
    <row r="5" spans="1:26" ht="4.5" customHeight="1" x14ac:dyDescent="0.25">
      <c r="A5" s="103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</row>
    <row r="6" spans="1:26" ht="15.75" x14ac:dyDescent="0.25">
      <c r="A6" s="105" t="s">
        <v>0</v>
      </c>
      <c r="B6" s="90" t="s">
        <v>1</v>
      </c>
      <c r="C6" s="90" t="s">
        <v>16</v>
      </c>
      <c r="D6" s="90"/>
      <c r="E6" s="90" t="s">
        <v>17</v>
      </c>
      <c r="F6" s="90"/>
      <c r="G6" s="90" t="s">
        <v>18</v>
      </c>
      <c r="H6" s="90"/>
      <c r="I6" s="90" t="s">
        <v>27</v>
      </c>
      <c r="J6" s="90"/>
      <c r="K6" s="90" t="s">
        <v>41</v>
      </c>
      <c r="L6" s="90"/>
      <c r="M6" s="90" t="s">
        <v>40</v>
      </c>
      <c r="N6" s="90"/>
      <c r="O6" s="90" t="s">
        <v>19</v>
      </c>
      <c r="P6" s="90"/>
      <c r="Q6" s="105" t="s">
        <v>2</v>
      </c>
      <c r="R6" s="105" t="s">
        <v>3</v>
      </c>
      <c r="S6" s="5" t="s">
        <v>21</v>
      </c>
      <c r="T6" s="90" t="s">
        <v>14</v>
      </c>
      <c r="U6" s="90"/>
      <c r="V6" s="90" t="s">
        <v>4</v>
      </c>
      <c r="W6" s="90"/>
      <c r="X6" s="6" t="s">
        <v>15</v>
      </c>
      <c r="Y6" s="5" t="s">
        <v>5</v>
      </c>
    </row>
    <row r="7" spans="1:26" ht="32.25" customHeight="1" x14ac:dyDescent="0.25">
      <c r="A7" s="105"/>
      <c r="B7" s="105"/>
      <c r="C7" s="97" t="s">
        <v>28</v>
      </c>
      <c r="D7" s="90"/>
      <c r="E7" s="97" t="s">
        <v>34</v>
      </c>
      <c r="F7" s="97"/>
      <c r="G7" s="97" t="s">
        <v>30</v>
      </c>
      <c r="H7" s="90"/>
      <c r="I7" s="90" t="s">
        <v>23</v>
      </c>
      <c r="J7" s="90"/>
      <c r="K7" s="90" t="s">
        <v>24</v>
      </c>
      <c r="L7" s="90"/>
      <c r="M7" s="90" t="s">
        <v>25</v>
      </c>
      <c r="N7" s="90"/>
      <c r="O7" s="90" t="s">
        <v>20</v>
      </c>
      <c r="P7" s="90"/>
      <c r="Q7" s="105"/>
      <c r="R7" s="105"/>
      <c r="S7" s="5" t="s">
        <v>32</v>
      </c>
      <c r="T7" s="90" t="s">
        <v>2</v>
      </c>
      <c r="U7" s="91" t="s">
        <v>6</v>
      </c>
      <c r="V7" s="91" t="s">
        <v>2</v>
      </c>
      <c r="W7" s="90" t="s">
        <v>6</v>
      </c>
      <c r="X7" s="6" t="s">
        <v>5</v>
      </c>
      <c r="Y7" s="5" t="s">
        <v>7</v>
      </c>
    </row>
    <row r="8" spans="1:26" ht="18" customHeight="1" x14ac:dyDescent="0.25">
      <c r="A8" s="105"/>
      <c r="B8" s="105"/>
      <c r="C8" s="4" t="s">
        <v>8</v>
      </c>
      <c r="D8" s="4">
        <v>6</v>
      </c>
      <c r="E8" s="4" t="s">
        <v>8</v>
      </c>
      <c r="F8" s="4">
        <v>6</v>
      </c>
      <c r="G8" s="4" t="s">
        <v>8</v>
      </c>
      <c r="H8" s="4">
        <v>6</v>
      </c>
      <c r="I8" s="4" t="s">
        <v>8</v>
      </c>
      <c r="J8" s="4">
        <v>6</v>
      </c>
      <c r="K8" s="4" t="s">
        <v>8</v>
      </c>
      <c r="L8" s="4">
        <v>6</v>
      </c>
      <c r="M8" s="4" t="s">
        <v>8</v>
      </c>
      <c r="N8" s="4">
        <v>6</v>
      </c>
      <c r="O8" s="4" t="s">
        <v>8</v>
      </c>
      <c r="P8" s="4">
        <v>6</v>
      </c>
      <c r="Q8" s="105"/>
      <c r="R8" s="105"/>
      <c r="S8" s="7" t="s">
        <v>9</v>
      </c>
      <c r="T8" s="90"/>
      <c r="U8" s="92"/>
      <c r="V8" s="92"/>
      <c r="W8" s="90"/>
      <c r="X8" s="6" t="s">
        <v>31</v>
      </c>
      <c r="Y8" s="7">
        <v>5</v>
      </c>
    </row>
    <row r="9" spans="1:26" s="20" customFormat="1" ht="30.75" customHeight="1" x14ac:dyDescent="0.25">
      <c r="A9" s="49">
        <v>1</v>
      </c>
      <c r="B9" s="50" t="s">
        <v>42</v>
      </c>
      <c r="C9" s="51" t="s">
        <v>80</v>
      </c>
      <c r="D9" s="51">
        <f>IF(C9="AA",10, IF(C9="AB",9, IF(C9="BB",8, IF(C9="BC",7,IF(C9="CC",6, IF(C9="CD",5, IF(C9="DD",4,IF(C9="F",0))))))))</f>
        <v>8</v>
      </c>
      <c r="E9" s="51" t="s">
        <v>85</v>
      </c>
      <c r="F9" s="51">
        <f t="shared" ref="F9" si="0">IF(E9="AA",10, IF(E9="AB",9, IF(E9="BB",8, IF(E9="BC",7,IF(E9="CC",6, IF(E9="CD",5, IF(E9="DD",4,IF(E9="F",0))))))))</f>
        <v>7</v>
      </c>
      <c r="G9" s="51" t="s">
        <v>80</v>
      </c>
      <c r="H9" s="51">
        <f t="shared" ref="H9" si="1">IF(G9="AA",10, IF(G9="AB",9, IF(G9="BB",8, IF(G9="BC",7,IF(G9="CC",6, IF(G9="CD",5, IF(G9="DD",4,IF(G9="F",0))))))))</f>
        <v>8</v>
      </c>
      <c r="I9" s="51" t="s">
        <v>86</v>
      </c>
      <c r="J9" s="51">
        <f t="shared" ref="J9" si="2">IF(I9="AA",10, IF(I9="AB",9, IF(I9="BB",8, IF(I9="BC",7,IF(I9="CC",6, IF(I9="CD",5, IF(I9="DD",4,IF(I9="F",0))))))))</f>
        <v>10</v>
      </c>
      <c r="K9" s="51" t="s">
        <v>86</v>
      </c>
      <c r="L9" s="51">
        <f t="shared" ref="L9" si="3">IF(K9="AA",10, IF(K9="AB",9, IF(K9="BB",8, IF(K9="BC",7,IF(K9="CC",6, IF(K9="CD",5, IF(K9="DD",4,IF(K9="F",0))))))))</f>
        <v>10</v>
      </c>
      <c r="M9" s="51" t="s">
        <v>86</v>
      </c>
      <c r="N9" s="38">
        <f t="shared" ref="N9:N20" si="4">IF(M9="AA",10, IF(M9="AB",9, IF(M9="BB",8, IF(M9="BC",7,IF(M9="CC",6, IF(M9="CD",5, IF(M9="DD",4,IF(M9="F",0))))))))</f>
        <v>10</v>
      </c>
      <c r="O9" s="51" t="s">
        <v>85</v>
      </c>
      <c r="P9" s="51">
        <f t="shared" ref="P9" si="5">IF(O9="AA",10, IF(O9="AB",9, IF(O9="BB",8, IF(O9="BC",7,IF(O9="CC",6, IF(O9="CD",5, IF(O9="DD",4,IF(O9="F",0))))))))</f>
        <v>7</v>
      </c>
      <c r="Q9" s="51">
        <v>42</v>
      </c>
      <c r="R9" s="51">
        <f>(D9*6+F9*6+H9*6+J9*6+L9*6+N9*6+P9*6)</f>
        <v>360</v>
      </c>
      <c r="S9" s="52">
        <f t="shared" ref="S9" si="6">R9/Q9</f>
        <v>8.5714285714285712</v>
      </c>
      <c r="T9" s="51">
        <v>36</v>
      </c>
      <c r="U9" s="71">
        <v>294</v>
      </c>
      <c r="V9" s="51">
        <v>36</v>
      </c>
      <c r="W9" s="71">
        <v>312</v>
      </c>
      <c r="X9" s="53">
        <f>(R9+W9+U9)/(Q9+T9+V9)</f>
        <v>8.473684210526315</v>
      </c>
      <c r="Y9" s="54" t="str">
        <f t="shared" ref="Y9" si="7">IF(X9&lt;5,"***","-")</f>
        <v>-</v>
      </c>
      <c r="Z9" s="13"/>
    </row>
    <row r="10" spans="1:26" s="16" customFormat="1" ht="30.75" customHeight="1" x14ac:dyDescent="0.25">
      <c r="A10" s="49">
        <v>2</v>
      </c>
      <c r="B10" s="50" t="s">
        <v>43</v>
      </c>
      <c r="C10" s="43" t="s">
        <v>80</v>
      </c>
      <c r="D10" s="51">
        <f t="shared" ref="D10:D20" si="8">IF(C10="AA",10, IF(C10="AB",9, IF(C10="BB",8, IF(C10="BC",7,IF(C10="CC",6, IF(C10="CD",5, IF(C10="DD",4,IF(C10="F",0))))))))</f>
        <v>8</v>
      </c>
      <c r="E10" s="51" t="s">
        <v>85</v>
      </c>
      <c r="F10" s="51">
        <f t="shared" ref="F10:F20" si="9">IF(E10="AA",10, IF(E10="AB",9, IF(E10="BB",8, IF(E10="BC",7,IF(E10="CC",6, IF(E10="CD",5, IF(E10="DD",4,IF(E10="F",0))))))))</f>
        <v>7</v>
      </c>
      <c r="G10" s="51" t="s">
        <v>86</v>
      </c>
      <c r="H10" s="51">
        <f t="shared" ref="H10:H20" si="10">IF(G10="AA",10, IF(G10="AB",9, IF(G10="BB",8, IF(G10="BC",7,IF(G10="CC",6, IF(G10="CD",5, IF(G10="DD",4,IF(G10="F",0))))))))</f>
        <v>10</v>
      </c>
      <c r="I10" s="51" t="s">
        <v>81</v>
      </c>
      <c r="J10" s="51">
        <f t="shared" ref="J10:J20" si="11">IF(I10="AA",10, IF(I10="AB",9, IF(I10="BB",8, IF(I10="BC",7,IF(I10="CC",6, IF(I10="CD",5, IF(I10="DD",4,IF(I10="F",0))))))))</f>
        <v>9</v>
      </c>
      <c r="K10" s="51" t="s">
        <v>86</v>
      </c>
      <c r="L10" s="51">
        <f t="shared" ref="L10:L20" si="12">IF(K10="AA",10, IF(K10="AB",9, IF(K10="BB",8, IF(K10="BC",7,IF(K10="CC",6, IF(K10="CD",5, IF(K10="DD",4,IF(K10="F",0))))))))</f>
        <v>10</v>
      </c>
      <c r="M10" s="51" t="s">
        <v>80</v>
      </c>
      <c r="N10" s="38">
        <f t="shared" si="4"/>
        <v>8</v>
      </c>
      <c r="O10" s="51" t="s">
        <v>86</v>
      </c>
      <c r="P10" s="51">
        <f t="shared" ref="P10:P20" si="13">IF(O10="AA",10, IF(O10="AB",9, IF(O10="BB",8, IF(O10="BC",7,IF(O10="CC",6, IF(O10="CD",5, IF(O10="DD",4,IF(O10="F",0))))))))</f>
        <v>10</v>
      </c>
      <c r="Q10" s="51">
        <v>42</v>
      </c>
      <c r="R10" s="51">
        <f t="shared" ref="R10:R20" si="14">(D10*6+F10*6+H10*6+J10*6+L10*6+N10*6+P10*6)</f>
        <v>372</v>
      </c>
      <c r="S10" s="52">
        <f t="shared" ref="S10:S20" si="15">R10/Q10</f>
        <v>8.8571428571428577</v>
      </c>
      <c r="T10" s="51">
        <v>36</v>
      </c>
      <c r="U10" s="71">
        <v>318</v>
      </c>
      <c r="V10" s="51">
        <v>36</v>
      </c>
      <c r="W10" s="71">
        <v>306</v>
      </c>
      <c r="X10" s="53">
        <f t="shared" ref="X10:X20" si="16">(R10+W10+U10)/(Q10+T10+V10)</f>
        <v>8.7368421052631575</v>
      </c>
      <c r="Y10" s="54" t="str">
        <f t="shared" ref="Y10:Y20" si="17">IF(X10&lt;5,"***","-")</f>
        <v>-</v>
      </c>
      <c r="Z10" s="33"/>
    </row>
    <row r="11" spans="1:26" s="20" customFormat="1" ht="31.5" customHeight="1" x14ac:dyDescent="0.25">
      <c r="A11" s="48">
        <v>3</v>
      </c>
      <c r="B11" s="39" t="s">
        <v>44</v>
      </c>
      <c r="C11" s="38" t="s">
        <v>81</v>
      </c>
      <c r="D11" s="38">
        <f t="shared" si="8"/>
        <v>9</v>
      </c>
      <c r="E11" s="38" t="s">
        <v>85</v>
      </c>
      <c r="F11" s="38">
        <f t="shared" si="9"/>
        <v>7</v>
      </c>
      <c r="G11" s="38" t="s">
        <v>80</v>
      </c>
      <c r="H11" s="38">
        <f t="shared" si="10"/>
        <v>8</v>
      </c>
      <c r="I11" s="38" t="s">
        <v>80</v>
      </c>
      <c r="J11" s="38">
        <f t="shared" si="11"/>
        <v>8</v>
      </c>
      <c r="K11" s="38" t="s">
        <v>85</v>
      </c>
      <c r="L11" s="38">
        <f t="shared" si="12"/>
        <v>7</v>
      </c>
      <c r="M11" s="38" t="s">
        <v>85</v>
      </c>
      <c r="N11" s="38">
        <f t="shared" si="4"/>
        <v>7</v>
      </c>
      <c r="O11" s="38" t="s">
        <v>86</v>
      </c>
      <c r="P11" s="38">
        <f t="shared" si="13"/>
        <v>10</v>
      </c>
      <c r="Q11" s="38">
        <v>42</v>
      </c>
      <c r="R11" s="38">
        <f t="shared" si="14"/>
        <v>336</v>
      </c>
      <c r="S11" s="40">
        <f t="shared" si="15"/>
        <v>8</v>
      </c>
      <c r="T11" s="38">
        <v>36</v>
      </c>
      <c r="U11" s="71">
        <v>330</v>
      </c>
      <c r="V11" s="38">
        <v>36</v>
      </c>
      <c r="W11" s="71">
        <v>312</v>
      </c>
      <c r="X11" s="41">
        <f t="shared" si="16"/>
        <v>8.5789473684210531</v>
      </c>
      <c r="Y11" s="42" t="str">
        <f t="shared" si="17"/>
        <v>-</v>
      </c>
      <c r="Z11" s="13"/>
    </row>
    <row r="12" spans="1:26" s="33" customFormat="1" ht="30.75" customHeight="1" x14ac:dyDescent="0.25">
      <c r="A12" s="49">
        <v>4</v>
      </c>
      <c r="B12" s="50" t="s">
        <v>45</v>
      </c>
      <c r="C12" s="43" t="s">
        <v>80</v>
      </c>
      <c r="D12" s="51">
        <f t="shared" si="8"/>
        <v>8</v>
      </c>
      <c r="E12" s="51" t="s">
        <v>82</v>
      </c>
      <c r="F12" s="51">
        <f t="shared" si="9"/>
        <v>5</v>
      </c>
      <c r="G12" s="51" t="s">
        <v>80</v>
      </c>
      <c r="H12" s="51">
        <f t="shared" si="10"/>
        <v>8</v>
      </c>
      <c r="I12" s="51" t="s">
        <v>82</v>
      </c>
      <c r="J12" s="51">
        <f t="shared" si="11"/>
        <v>5</v>
      </c>
      <c r="K12" s="51" t="s">
        <v>80</v>
      </c>
      <c r="L12" s="51">
        <f t="shared" si="12"/>
        <v>8</v>
      </c>
      <c r="M12" s="51" t="s">
        <v>85</v>
      </c>
      <c r="N12" s="51">
        <f t="shared" si="4"/>
        <v>7</v>
      </c>
      <c r="O12" s="51" t="s">
        <v>84</v>
      </c>
      <c r="P12" s="51">
        <f t="shared" si="13"/>
        <v>6</v>
      </c>
      <c r="Q12" s="51">
        <v>42</v>
      </c>
      <c r="R12" s="51">
        <f t="shared" si="14"/>
        <v>282</v>
      </c>
      <c r="S12" s="52">
        <f t="shared" si="15"/>
        <v>6.7142857142857144</v>
      </c>
      <c r="T12" s="51">
        <v>36</v>
      </c>
      <c r="U12" s="71">
        <v>276</v>
      </c>
      <c r="V12" s="51">
        <v>36</v>
      </c>
      <c r="W12" s="71">
        <v>252</v>
      </c>
      <c r="X12" s="53">
        <f t="shared" si="16"/>
        <v>7.1052631578947372</v>
      </c>
      <c r="Y12" s="54" t="str">
        <f t="shared" si="17"/>
        <v>-</v>
      </c>
    </row>
    <row r="13" spans="1:26" s="21" customFormat="1" ht="32.25" customHeight="1" x14ac:dyDescent="0.25">
      <c r="A13" s="70">
        <v>5</v>
      </c>
      <c r="B13" s="66" t="s">
        <v>46</v>
      </c>
      <c r="C13" s="64" t="s">
        <v>82</v>
      </c>
      <c r="D13" s="67">
        <f t="shared" si="8"/>
        <v>5</v>
      </c>
      <c r="E13" s="67" t="s">
        <v>85</v>
      </c>
      <c r="F13" s="67">
        <f t="shared" si="9"/>
        <v>7</v>
      </c>
      <c r="G13" s="67" t="s">
        <v>85</v>
      </c>
      <c r="H13" s="67">
        <f t="shared" si="10"/>
        <v>7</v>
      </c>
      <c r="I13" s="67" t="s">
        <v>85</v>
      </c>
      <c r="J13" s="67">
        <f t="shared" si="11"/>
        <v>7</v>
      </c>
      <c r="K13" s="67" t="s">
        <v>81</v>
      </c>
      <c r="L13" s="67">
        <f t="shared" si="12"/>
        <v>9</v>
      </c>
      <c r="M13" s="67" t="s">
        <v>81</v>
      </c>
      <c r="N13" s="67">
        <f t="shared" si="4"/>
        <v>9</v>
      </c>
      <c r="O13" s="67" t="s">
        <v>80</v>
      </c>
      <c r="P13" s="67">
        <f t="shared" si="13"/>
        <v>8</v>
      </c>
      <c r="Q13" s="67">
        <v>42</v>
      </c>
      <c r="R13" s="67">
        <f t="shared" si="14"/>
        <v>312</v>
      </c>
      <c r="S13" s="68">
        <f t="shared" si="15"/>
        <v>7.4285714285714288</v>
      </c>
      <c r="T13" s="67">
        <v>36</v>
      </c>
      <c r="U13" s="71">
        <v>282</v>
      </c>
      <c r="V13" s="67">
        <v>36</v>
      </c>
      <c r="W13" s="71">
        <v>270</v>
      </c>
      <c r="X13" s="69">
        <f t="shared" si="16"/>
        <v>7.5789473684210522</v>
      </c>
      <c r="Y13" s="61" t="str">
        <f t="shared" si="17"/>
        <v>-</v>
      </c>
      <c r="Z13" s="34"/>
    </row>
    <row r="14" spans="1:26" s="13" customFormat="1" ht="31.5" customHeight="1" x14ac:dyDescent="0.25">
      <c r="A14" s="48">
        <v>6</v>
      </c>
      <c r="B14" s="39" t="s">
        <v>47</v>
      </c>
      <c r="C14" s="38" t="s">
        <v>80</v>
      </c>
      <c r="D14" s="38">
        <f t="shared" si="8"/>
        <v>8</v>
      </c>
      <c r="E14" s="38" t="s">
        <v>84</v>
      </c>
      <c r="F14" s="38">
        <f t="shared" si="9"/>
        <v>6</v>
      </c>
      <c r="G14" s="38" t="s">
        <v>80</v>
      </c>
      <c r="H14" s="38">
        <f t="shared" si="10"/>
        <v>8</v>
      </c>
      <c r="I14" s="38" t="s">
        <v>84</v>
      </c>
      <c r="J14" s="38">
        <f t="shared" si="11"/>
        <v>6</v>
      </c>
      <c r="K14" s="38" t="s">
        <v>84</v>
      </c>
      <c r="L14" s="38">
        <f t="shared" si="12"/>
        <v>6</v>
      </c>
      <c r="M14" s="38" t="s">
        <v>85</v>
      </c>
      <c r="N14" s="38">
        <f t="shared" si="4"/>
        <v>7</v>
      </c>
      <c r="O14" s="38" t="s">
        <v>81</v>
      </c>
      <c r="P14" s="38">
        <f t="shared" si="13"/>
        <v>9</v>
      </c>
      <c r="Q14" s="38">
        <v>42</v>
      </c>
      <c r="R14" s="38">
        <f t="shared" si="14"/>
        <v>300</v>
      </c>
      <c r="S14" s="40">
        <f t="shared" si="15"/>
        <v>7.1428571428571432</v>
      </c>
      <c r="T14" s="38">
        <v>36</v>
      </c>
      <c r="U14" s="71">
        <v>288</v>
      </c>
      <c r="V14" s="38">
        <v>36</v>
      </c>
      <c r="W14" s="71">
        <v>258</v>
      </c>
      <c r="X14" s="41">
        <f t="shared" si="16"/>
        <v>7.4210526315789478</v>
      </c>
      <c r="Y14" s="42" t="str">
        <f t="shared" si="17"/>
        <v>-</v>
      </c>
    </row>
    <row r="15" spans="1:26" s="22" customFormat="1" ht="30.75" customHeight="1" x14ac:dyDescent="0.25">
      <c r="A15" s="49">
        <v>7</v>
      </c>
      <c r="B15" s="50" t="s">
        <v>48</v>
      </c>
      <c r="C15" s="51" t="s">
        <v>83</v>
      </c>
      <c r="D15" s="51">
        <f t="shared" si="8"/>
        <v>4</v>
      </c>
      <c r="E15" s="51" t="s">
        <v>84</v>
      </c>
      <c r="F15" s="51">
        <f t="shared" si="9"/>
        <v>6</v>
      </c>
      <c r="G15" s="51" t="s">
        <v>85</v>
      </c>
      <c r="H15" s="51">
        <f t="shared" si="10"/>
        <v>7</v>
      </c>
      <c r="I15" s="51" t="s">
        <v>84</v>
      </c>
      <c r="J15" s="51">
        <f t="shared" si="11"/>
        <v>6</v>
      </c>
      <c r="K15" s="51" t="s">
        <v>84</v>
      </c>
      <c r="L15" s="51">
        <f t="shared" si="12"/>
        <v>6</v>
      </c>
      <c r="M15" s="51" t="s">
        <v>84</v>
      </c>
      <c r="N15" s="51">
        <f t="shared" si="4"/>
        <v>6</v>
      </c>
      <c r="O15" s="51" t="s">
        <v>84</v>
      </c>
      <c r="P15" s="51">
        <f t="shared" si="13"/>
        <v>6</v>
      </c>
      <c r="Q15" s="51">
        <v>42</v>
      </c>
      <c r="R15" s="51">
        <f t="shared" si="14"/>
        <v>246</v>
      </c>
      <c r="S15" s="52">
        <f t="shared" si="15"/>
        <v>5.8571428571428568</v>
      </c>
      <c r="T15" s="51">
        <v>36</v>
      </c>
      <c r="U15" s="71">
        <v>258</v>
      </c>
      <c r="V15" s="51">
        <v>36</v>
      </c>
      <c r="W15" s="71">
        <v>240</v>
      </c>
      <c r="X15" s="53">
        <f t="shared" si="16"/>
        <v>6.5263157894736841</v>
      </c>
      <c r="Y15" s="54" t="str">
        <f t="shared" si="17"/>
        <v>-</v>
      </c>
      <c r="Z15" s="13"/>
    </row>
    <row r="16" spans="1:26" s="35" customFormat="1" ht="30.75" customHeight="1" x14ac:dyDescent="0.25">
      <c r="A16" s="70">
        <v>8</v>
      </c>
      <c r="B16" s="66" t="s">
        <v>49</v>
      </c>
      <c r="C16" s="64" t="s">
        <v>84</v>
      </c>
      <c r="D16" s="67">
        <f t="shared" si="8"/>
        <v>6</v>
      </c>
      <c r="E16" s="67" t="s">
        <v>84</v>
      </c>
      <c r="F16" s="67">
        <f t="shared" si="9"/>
        <v>6</v>
      </c>
      <c r="G16" s="67" t="s">
        <v>85</v>
      </c>
      <c r="H16" s="67">
        <f t="shared" si="10"/>
        <v>7</v>
      </c>
      <c r="I16" s="67" t="s">
        <v>80</v>
      </c>
      <c r="J16" s="67">
        <f t="shared" si="11"/>
        <v>8</v>
      </c>
      <c r="K16" s="67" t="s">
        <v>80</v>
      </c>
      <c r="L16" s="51">
        <f t="shared" si="12"/>
        <v>8</v>
      </c>
      <c r="M16" s="67" t="s">
        <v>81</v>
      </c>
      <c r="N16" s="67">
        <f t="shared" si="4"/>
        <v>9</v>
      </c>
      <c r="O16" s="67" t="s">
        <v>85</v>
      </c>
      <c r="P16" s="67">
        <f t="shared" si="13"/>
        <v>7</v>
      </c>
      <c r="Q16" s="67">
        <v>42</v>
      </c>
      <c r="R16" s="67">
        <f t="shared" si="14"/>
        <v>306</v>
      </c>
      <c r="S16" s="68">
        <f t="shared" si="15"/>
        <v>7.2857142857142856</v>
      </c>
      <c r="T16" s="67">
        <v>36</v>
      </c>
      <c r="U16" s="71">
        <v>276</v>
      </c>
      <c r="V16" s="67">
        <v>36</v>
      </c>
      <c r="W16" s="71">
        <v>270</v>
      </c>
      <c r="X16" s="69">
        <f t="shared" si="16"/>
        <v>7.4736842105263159</v>
      </c>
      <c r="Y16" s="61" t="str">
        <f t="shared" si="17"/>
        <v>-</v>
      </c>
      <c r="Z16" s="33"/>
    </row>
    <row r="17" spans="1:30" s="13" customFormat="1" ht="30.75" customHeight="1" x14ac:dyDescent="0.25">
      <c r="A17" s="48">
        <v>9</v>
      </c>
      <c r="B17" s="39" t="s">
        <v>50</v>
      </c>
      <c r="C17" s="38" t="s">
        <v>82</v>
      </c>
      <c r="D17" s="38">
        <f t="shared" si="8"/>
        <v>5</v>
      </c>
      <c r="E17" s="38" t="s">
        <v>82</v>
      </c>
      <c r="F17" s="38">
        <f t="shared" si="9"/>
        <v>5</v>
      </c>
      <c r="G17" s="38" t="s">
        <v>85</v>
      </c>
      <c r="H17" s="38">
        <f t="shared" si="10"/>
        <v>7</v>
      </c>
      <c r="I17" s="38" t="s">
        <v>82</v>
      </c>
      <c r="J17" s="38">
        <f t="shared" si="11"/>
        <v>5</v>
      </c>
      <c r="K17" s="38" t="s">
        <v>82</v>
      </c>
      <c r="L17" s="38">
        <f t="shared" si="12"/>
        <v>5</v>
      </c>
      <c r="M17" s="38" t="s">
        <v>84</v>
      </c>
      <c r="N17" s="38">
        <f t="shared" si="4"/>
        <v>6</v>
      </c>
      <c r="O17" s="38" t="s">
        <v>85</v>
      </c>
      <c r="P17" s="38">
        <f t="shared" si="13"/>
        <v>7</v>
      </c>
      <c r="Q17" s="38">
        <v>42</v>
      </c>
      <c r="R17" s="38">
        <f t="shared" si="14"/>
        <v>240</v>
      </c>
      <c r="S17" s="40">
        <f t="shared" si="15"/>
        <v>5.7142857142857144</v>
      </c>
      <c r="T17" s="38">
        <v>36</v>
      </c>
      <c r="U17" s="71">
        <v>276</v>
      </c>
      <c r="V17" s="38">
        <v>36</v>
      </c>
      <c r="W17" s="71">
        <v>264</v>
      </c>
      <c r="X17" s="41">
        <f t="shared" si="16"/>
        <v>6.8421052631578947</v>
      </c>
      <c r="Y17" s="42" t="str">
        <f t="shared" si="17"/>
        <v>-</v>
      </c>
    </row>
    <row r="18" spans="1:30" s="16" customFormat="1" ht="30.75" customHeight="1" x14ac:dyDescent="0.25">
      <c r="A18" s="48">
        <v>10</v>
      </c>
      <c r="B18" s="50" t="s">
        <v>51</v>
      </c>
      <c r="C18" s="43" t="s">
        <v>80</v>
      </c>
      <c r="D18" s="51">
        <f t="shared" si="8"/>
        <v>8</v>
      </c>
      <c r="E18" s="51" t="s">
        <v>85</v>
      </c>
      <c r="F18" s="51">
        <f t="shared" si="9"/>
        <v>7</v>
      </c>
      <c r="G18" s="51" t="s">
        <v>80</v>
      </c>
      <c r="H18" s="51">
        <f t="shared" si="10"/>
        <v>8</v>
      </c>
      <c r="I18" s="51" t="s">
        <v>86</v>
      </c>
      <c r="J18" s="51">
        <f t="shared" si="11"/>
        <v>10</v>
      </c>
      <c r="K18" s="51" t="s">
        <v>81</v>
      </c>
      <c r="L18" s="51">
        <f t="shared" si="12"/>
        <v>9</v>
      </c>
      <c r="M18" s="51" t="s">
        <v>80</v>
      </c>
      <c r="N18" s="51">
        <f t="shared" si="4"/>
        <v>8</v>
      </c>
      <c r="O18" s="51" t="s">
        <v>81</v>
      </c>
      <c r="P18" s="51">
        <f t="shared" si="13"/>
        <v>9</v>
      </c>
      <c r="Q18" s="51">
        <v>42</v>
      </c>
      <c r="R18" s="51">
        <f t="shared" si="14"/>
        <v>354</v>
      </c>
      <c r="S18" s="52">
        <f t="shared" si="15"/>
        <v>8.4285714285714288</v>
      </c>
      <c r="T18" s="51">
        <v>36</v>
      </c>
      <c r="U18" s="71">
        <v>318</v>
      </c>
      <c r="V18" s="51">
        <v>36</v>
      </c>
      <c r="W18" s="71">
        <v>306</v>
      </c>
      <c r="X18" s="53">
        <f t="shared" si="16"/>
        <v>8.5789473684210531</v>
      </c>
      <c r="Y18" s="54" t="str">
        <f t="shared" si="17"/>
        <v>-</v>
      </c>
      <c r="Z18" s="33"/>
    </row>
    <row r="19" spans="1:30" s="17" customFormat="1" ht="30.75" customHeight="1" x14ac:dyDescent="0.25">
      <c r="A19" s="70">
        <v>11</v>
      </c>
      <c r="B19" s="66" t="s">
        <v>52</v>
      </c>
      <c r="C19" s="67" t="s">
        <v>82</v>
      </c>
      <c r="D19" s="67">
        <f t="shared" si="8"/>
        <v>5</v>
      </c>
      <c r="E19" s="67" t="s">
        <v>84</v>
      </c>
      <c r="F19" s="67">
        <f t="shared" si="9"/>
        <v>6</v>
      </c>
      <c r="G19" s="67" t="s">
        <v>80</v>
      </c>
      <c r="H19" s="67">
        <f t="shared" si="10"/>
        <v>8</v>
      </c>
      <c r="I19" s="67" t="s">
        <v>85</v>
      </c>
      <c r="J19" s="67">
        <f t="shared" si="11"/>
        <v>7</v>
      </c>
      <c r="K19" s="67" t="s">
        <v>80</v>
      </c>
      <c r="L19" s="51">
        <f t="shared" si="12"/>
        <v>8</v>
      </c>
      <c r="M19" s="67" t="s">
        <v>80</v>
      </c>
      <c r="N19" s="67">
        <f t="shared" si="4"/>
        <v>8</v>
      </c>
      <c r="O19" s="67" t="s">
        <v>80</v>
      </c>
      <c r="P19" s="67">
        <f t="shared" si="13"/>
        <v>8</v>
      </c>
      <c r="Q19" s="67">
        <v>42</v>
      </c>
      <c r="R19" s="67">
        <f t="shared" si="14"/>
        <v>300</v>
      </c>
      <c r="S19" s="68">
        <f t="shared" si="15"/>
        <v>7.1428571428571432</v>
      </c>
      <c r="T19" s="67">
        <v>36</v>
      </c>
      <c r="U19" s="71">
        <v>234</v>
      </c>
      <c r="V19" s="67">
        <v>36</v>
      </c>
      <c r="W19" s="71">
        <v>228</v>
      </c>
      <c r="X19" s="69">
        <f t="shared" si="16"/>
        <v>6.6842105263157894</v>
      </c>
      <c r="Y19" s="61" t="str">
        <f t="shared" si="17"/>
        <v>-</v>
      </c>
      <c r="Z19" s="13"/>
    </row>
    <row r="20" spans="1:30" s="16" customFormat="1" ht="30.75" customHeight="1" x14ac:dyDescent="0.25">
      <c r="A20" s="70">
        <v>12</v>
      </c>
      <c r="B20" s="66" t="s">
        <v>53</v>
      </c>
      <c r="C20" s="82" t="s">
        <v>84</v>
      </c>
      <c r="D20" s="67">
        <f t="shared" si="8"/>
        <v>6</v>
      </c>
      <c r="E20" s="67" t="s">
        <v>84</v>
      </c>
      <c r="F20" s="67">
        <f t="shared" si="9"/>
        <v>6</v>
      </c>
      <c r="G20" s="67" t="s">
        <v>80</v>
      </c>
      <c r="H20" s="67">
        <f t="shared" si="10"/>
        <v>8</v>
      </c>
      <c r="I20" s="67" t="s">
        <v>86</v>
      </c>
      <c r="J20" s="67">
        <f t="shared" si="11"/>
        <v>10</v>
      </c>
      <c r="K20" s="67" t="s">
        <v>81</v>
      </c>
      <c r="L20" s="67">
        <f t="shared" si="12"/>
        <v>9</v>
      </c>
      <c r="M20" s="67" t="s">
        <v>81</v>
      </c>
      <c r="N20" s="67">
        <f t="shared" si="4"/>
        <v>9</v>
      </c>
      <c r="O20" s="67" t="s">
        <v>81</v>
      </c>
      <c r="P20" s="67">
        <f t="shared" si="13"/>
        <v>9</v>
      </c>
      <c r="Q20" s="67">
        <v>42</v>
      </c>
      <c r="R20" s="67">
        <f t="shared" si="14"/>
        <v>342</v>
      </c>
      <c r="S20" s="68">
        <f t="shared" si="15"/>
        <v>8.1428571428571423</v>
      </c>
      <c r="T20" s="67">
        <v>36</v>
      </c>
      <c r="U20" s="71">
        <v>306</v>
      </c>
      <c r="V20" s="67">
        <v>36</v>
      </c>
      <c r="W20" s="71">
        <v>300</v>
      </c>
      <c r="X20" s="69">
        <f t="shared" si="16"/>
        <v>8.3157894736842106</v>
      </c>
      <c r="Y20" s="61" t="str">
        <f t="shared" si="17"/>
        <v>-</v>
      </c>
      <c r="Z20" s="33"/>
    </row>
    <row r="21" spans="1:30" s="37" customFormat="1" ht="30.75" customHeight="1" x14ac:dyDescent="0.25">
      <c r="A21" s="49">
        <v>13</v>
      </c>
      <c r="B21" s="50" t="s">
        <v>54</v>
      </c>
      <c r="C21" s="64" t="s">
        <v>84</v>
      </c>
      <c r="D21" s="51">
        <f t="shared" ref="D21:D25" si="18">IF(C21="AA",10, IF(C21="AB",9, IF(C21="BB",8, IF(C21="BC",7,IF(C21="CC",6, IF(C21="CD",5, IF(C21="DD",4,IF(C21="F",0))))))))</f>
        <v>6</v>
      </c>
      <c r="E21" s="51" t="s">
        <v>85</v>
      </c>
      <c r="F21" s="51">
        <f t="shared" ref="F21:F25" si="19">IF(E21="AA",10, IF(E21="AB",9, IF(E21="BB",8, IF(E21="BC",7,IF(E21="CC",6, IF(E21="CD",5, IF(E21="DD",4,IF(E21="F",0))))))))</f>
        <v>7</v>
      </c>
      <c r="G21" s="51" t="s">
        <v>81</v>
      </c>
      <c r="H21" s="51">
        <f t="shared" ref="H21:H28" si="20">IF(G21="AA",10, IF(G21="AB",9, IF(G21="BB",8, IF(G21="BC",7,IF(G21="CC",6, IF(G21="CD",5, IF(G21="DD",4,IF(G21="F",0))))))))</f>
        <v>9</v>
      </c>
      <c r="I21" s="51" t="s">
        <v>81</v>
      </c>
      <c r="J21" s="51">
        <f t="shared" ref="J21:J28" si="21">IF(I21="AA",10, IF(I21="AB",9, IF(I21="BB",8, IF(I21="BC",7,IF(I21="CC",6, IF(I21="CD",5, IF(I21="DD",4,IF(I21="F",0))))))))</f>
        <v>9</v>
      </c>
      <c r="K21" s="51" t="s">
        <v>85</v>
      </c>
      <c r="L21" s="51">
        <f t="shared" ref="L21:L28" si="22">IF(K21="AA",10, IF(K21="AB",9, IF(K21="BB",8, IF(K21="BC",7,IF(K21="CC",6, IF(K21="CD",5, IF(K21="DD",4,IF(K21="F",0))))))))</f>
        <v>7</v>
      </c>
      <c r="M21" s="51" t="s">
        <v>80</v>
      </c>
      <c r="N21" s="51">
        <f t="shared" ref="N21:N28" si="23">IF(M21="AA",10, IF(M21="AB",9, IF(M21="BB",8, IF(M21="BC",7,IF(M21="CC",6, IF(M21="CD",5, IF(M21="DD",4,IF(M21="F",0))))))))</f>
        <v>8</v>
      </c>
      <c r="O21" s="51" t="s">
        <v>80</v>
      </c>
      <c r="P21" s="51">
        <f t="shared" ref="P21:P28" si="24">IF(O21="AA",10, IF(O21="AB",9, IF(O21="BB",8, IF(O21="BC",7,IF(O21="CC",6, IF(O21="CD",5, IF(O21="DD",4,IF(O21="F",0))))))))</f>
        <v>8</v>
      </c>
      <c r="Q21" s="51">
        <v>42</v>
      </c>
      <c r="R21" s="51">
        <f t="shared" ref="R21:R28" si="25">(D21*6+F21*6+H21*6+J21*6+L21*6+N21*6+P21*6)</f>
        <v>324</v>
      </c>
      <c r="S21" s="52">
        <f t="shared" ref="S21:S28" si="26">R21/Q21</f>
        <v>7.7142857142857144</v>
      </c>
      <c r="T21" s="51">
        <v>36</v>
      </c>
      <c r="U21" s="71">
        <v>336</v>
      </c>
      <c r="V21" s="51">
        <v>36</v>
      </c>
      <c r="W21" s="71">
        <v>324</v>
      </c>
      <c r="X21" s="53">
        <f t="shared" ref="X21:X28" si="27">(R21+W21+U21)/(Q21+T21+V21)</f>
        <v>8.6315789473684212</v>
      </c>
      <c r="Y21" s="54" t="str">
        <f t="shared" ref="Y21:Y28" si="28">IF(X21&lt;5,"***","-")</f>
        <v>-</v>
      </c>
    </row>
    <row r="22" spans="1:30" s="20" customFormat="1" ht="30.75" customHeight="1" x14ac:dyDescent="0.25">
      <c r="A22" s="49">
        <v>14</v>
      </c>
      <c r="B22" s="50" t="s">
        <v>55</v>
      </c>
      <c r="C22" s="51" t="s">
        <v>85</v>
      </c>
      <c r="D22" s="51">
        <f t="shared" si="18"/>
        <v>7</v>
      </c>
      <c r="E22" s="51" t="s">
        <v>85</v>
      </c>
      <c r="F22" s="51">
        <f t="shared" si="19"/>
        <v>7</v>
      </c>
      <c r="G22" s="51" t="s">
        <v>80</v>
      </c>
      <c r="H22" s="51">
        <f t="shared" si="20"/>
        <v>8</v>
      </c>
      <c r="I22" s="51" t="s">
        <v>80</v>
      </c>
      <c r="J22" s="51">
        <f t="shared" si="21"/>
        <v>8</v>
      </c>
      <c r="K22" s="51" t="s">
        <v>85</v>
      </c>
      <c r="L22" s="51">
        <f t="shared" si="22"/>
        <v>7</v>
      </c>
      <c r="M22" s="51" t="s">
        <v>84</v>
      </c>
      <c r="N22" s="51">
        <f t="shared" si="23"/>
        <v>6</v>
      </c>
      <c r="O22" s="51" t="s">
        <v>81</v>
      </c>
      <c r="P22" s="51">
        <f t="shared" si="24"/>
        <v>9</v>
      </c>
      <c r="Q22" s="51">
        <v>42</v>
      </c>
      <c r="R22" s="51">
        <f t="shared" si="25"/>
        <v>312</v>
      </c>
      <c r="S22" s="52">
        <f t="shared" si="26"/>
        <v>7.4285714285714288</v>
      </c>
      <c r="T22" s="51">
        <v>36</v>
      </c>
      <c r="U22" s="71">
        <v>294</v>
      </c>
      <c r="V22" s="51">
        <v>36</v>
      </c>
      <c r="W22" s="71">
        <v>300</v>
      </c>
      <c r="X22" s="53">
        <f t="shared" si="27"/>
        <v>7.9473684210526319</v>
      </c>
      <c r="Y22" s="54" t="str">
        <f t="shared" si="28"/>
        <v>-</v>
      </c>
      <c r="Z22" s="13"/>
    </row>
    <row r="23" spans="1:30" s="18" customFormat="1" ht="30.75" customHeight="1" x14ac:dyDescent="0.3">
      <c r="A23" s="49">
        <v>15</v>
      </c>
      <c r="B23" s="50" t="s">
        <v>56</v>
      </c>
      <c r="C23" s="51" t="s">
        <v>82</v>
      </c>
      <c r="D23" s="51">
        <f t="shared" si="18"/>
        <v>5</v>
      </c>
      <c r="E23" s="51" t="s">
        <v>85</v>
      </c>
      <c r="F23" s="51">
        <f t="shared" si="19"/>
        <v>7</v>
      </c>
      <c r="G23" s="51" t="s">
        <v>80</v>
      </c>
      <c r="H23" s="51">
        <f t="shared" si="20"/>
        <v>8</v>
      </c>
      <c r="I23" s="51" t="s">
        <v>84</v>
      </c>
      <c r="J23" s="51">
        <f t="shared" si="21"/>
        <v>6</v>
      </c>
      <c r="K23" s="51" t="s">
        <v>80</v>
      </c>
      <c r="L23" s="51">
        <f t="shared" si="22"/>
        <v>8</v>
      </c>
      <c r="M23" s="51" t="s">
        <v>85</v>
      </c>
      <c r="N23" s="51">
        <f t="shared" si="23"/>
        <v>7</v>
      </c>
      <c r="O23" s="51" t="s">
        <v>81</v>
      </c>
      <c r="P23" s="51">
        <f t="shared" si="24"/>
        <v>9</v>
      </c>
      <c r="Q23" s="51">
        <v>42</v>
      </c>
      <c r="R23" s="51">
        <f t="shared" si="25"/>
        <v>300</v>
      </c>
      <c r="S23" s="52">
        <f t="shared" si="26"/>
        <v>7.1428571428571432</v>
      </c>
      <c r="T23" s="51">
        <v>36</v>
      </c>
      <c r="U23" s="71">
        <v>324</v>
      </c>
      <c r="V23" s="51">
        <v>36</v>
      </c>
      <c r="W23" s="71">
        <v>312</v>
      </c>
      <c r="X23" s="53">
        <f t="shared" si="27"/>
        <v>8.2105263157894743</v>
      </c>
      <c r="Y23" s="54" t="str">
        <f t="shared" si="28"/>
        <v>-</v>
      </c>
      <c r="Z23" s="13"/>
    </row>
    <row r="24" spans="1:30" s="37" customFormat="1" ht="30.75" customHeight="1" x14ac:dyDescent="0.25">
      <c r="A24" s="48">
        <v>16</v>
      </c>
      <c r="B24" s="39" t="s">
        <v>57</v>
      </c>
      <c r="C24" s="38" t="s">
        <v>82</v>
      </c>
      <c r="D24" s="38">
        <f t="shared" si="18"/>
        <v>5</v>
      </c>
      <c r="E24" s="38" t="s">
        <v>82</v>
      </c>
      <c r="F24" s="38">
        <f t="shared" si="19"/>
        <v>5</v>
      </c>
      <c r="G24" s="38" t="s">
        <v>80</v>
      </c>
      <c r="H24" s="38">
        <f t="shared" si="20"/>
        <v>8</v>
      </c>
      <c r="I24" s="38" t="s">
        <v>84</v>
      </c>
      <c r="J24" s="38">
        <f t="shared" si="21"/>
        <v>6</v>
      </c>
      <c r="K24" s="38" t="s">
        <v>84</v>
      </c>
      <c r="L24" s="38">
        <f t="shared" si="22"/>
        <v>6</v>
      </c>
      <c r="M24" s="38" t="s">
        <v>84</v>
      </c>
      <c r="N24" s="38">
        <f t="shared" si="23"/>
        <v>6</v>
      </c>
      <c r="O24" s="38" t="s">
        <v>80</v>
      </c>
      <c r="P24" s="38">
        <f t="shared" si="24"/>
        <v>8</v>
      </c>
      <c r="Q24" s="38">
        <v>42</v>
      </c>
      <c r="R24" s="38">
        <f t="shared" si="25"/>
        <v>264</v>
      </c>
      <c r="S24" s="40">
        <f t="shared" si="26"/>
        <v>6.2857142857142856</v>
      </c>
      <c r="T24" s="38">
        <v>36</v>
      </c>
      <c r="U24" s="71">
        <v>288</v>
      </c>
      <c r="V24" s="38">
        <v>36</v>
      </c>
      <c r="W24" s="71">
        <v>270</v>
      </c>
      <c r="X24" s="41">
        <f t="shared" si="27"/>
        <v>7.2105263157894735</v>
      </c>
      <c r="Y24" s="42" t="str">
        <f t="shared" si="28"/>
        <v>-</v>
      </c>
    </row>
    <row r="25" spans="1:30" s="20" customFormat="1" ht="30.75" customHeight="1" x14ac:dyDescent="0.25">
      <c r="A25" s="70">
        <v>17</v>
      </c>
      <c r="B25" s="66" t="s">
        <v>58</v>
      </c>
      <c r="C25" s="67" t="s">
        <v>82</v>
      </c>
      <c r="D25" s="67">
        <f t="shared" si="18"/>
        <v>5</v>
      </c>
      <c r="E25" s="67" t="s">
        <v>82</v>
      </c>
      <c r="F25" s="67">
        <f t="shared" si="19"/>
        <v>5</v>
      </c>
      <c r="G25" s="67" t="s">
        <v>80</v>
      </c>
      <c r="H25" s="67">
        <f t="shared" si="20"/>
        <v>8</v>
      </c>
      <c r="I25" s="67" t="s">
        <v>82</v>
      </c>
      <c r="J25" s="67">
        <f t="shared" si="21"/>
        <v>5</v>
      </c>
      <c r="K25" s="67" t="s">
        <v>80</v>
      </c>
      <c r="L25" s="67">
        <f t="shared" si="22"/>
        <v>8</v>
      </c>
      <c r="M25" s="67" t="s">
        <v>80</v>
      </c>
      <c r="N25" s="67">
        <f t="shared" si="23"/>
        <v>8</v>
      </c>
      <c r="O25" s="67" t="s">
        <v>85</v>
      </c>
      <c r="P25" s="67">
        <f t="shared" si="24"/>
        <v>7</v>
      </c>
      <c r="Q25" s="67">
        <v>42</v>
      </c>
      <c r="R25" s="67">
        <f t="shared" si="25"/>
        <v>276</v>
      </c>
      <c r="S25" s="68">
        <f t="shared" si="26"/>
        <v>6.5714285714285712</v>
      </c>
      <c r="T25" s="67">
        <v>36</v>
      </c>
      <c r="U25" s="71">
        <v>258</v>
      </c>
      <c r="V25" s="67">
        <v>36</v>
      </c>
      <c r="W25" s="71">
        <v>240</v>
      </c>
      <c r="X25" s="69">
        <f t="shared" si="27"/>
        <v>6.7894736842105265</v>
      </c>
      <c r="Y25" s="61" t="str">
        <f t="shared" si="28"/>
        <v>-</v>
      </c>
      <c r="Z25" s="13"/>
    </row>
    <row r="26" spans="1:30" s="13" customFormat="1" ht="31.5" customHeight="1" x14ac:dyDescent="0.25">
      <c r="A26" s="48">
        <v>18</v>
      </c>
      <c r="B26" s="39" t="s">
        <v>59</v>
      </c>
      <c r="C26" s="38" t="s">
        <v>80</v>
      </c>
      <c r="D26" s="38">
        <f t="shared" ref="D26:D28" si="29">IF(C26="AA",10, IF(C26="AB",9, IF(C26="BB",8, IF(C26="BC",7,IF(C26="CC",6, IF(C26="CD",5, IF(C26="DD",4,IF(C26="F",0))))))))</f>
        <v>8</v>
      </c>
      <c r="E26" s="38" t="s">
        <v>83</v>
      </c>
      <c r="F26" s="38">
        <f t="shared" ref="F26:F28" si="30">IF(E26="AA",10, IF(E26="AB",9, IF(E26="BB",8, IF(E26="BC",7,IF(E26="CC",6, IF(E26="CD",5, IF(E26="DD",4,IF(E26="F",0))))))))</f>
        <v>4</v>
      </c>
      <c r="G26" s="38" t="s">
        <v>80</v>
      </c>
      <c r="H26" s="38">
        <f t="shared" si="20"/>
        <v>8</v>
      </c>
      <c r="I26" s="38" t="s">
        <v>84</v>
      </c>
      <c r="J26" s="38">
        <f t="shared" si="21"/>
        <v>6</v>
      </c>
      <c r="K26" s="38" t="s">
        <v>84</v>
      </c>
      <c r="L26" s="38">
        <f t="shared" si="22"/>
        <v>6</v>
      </c>
      <c r="M26" s="38" t="s">
        <v>85</v>
      </c>
      <c r="N26" s="38">
        <f t="shared" si="23"/>
        <v>7</v>
      </c>
      <c r="O26" s="38" t="s">
        <v>81</v>
      </c>
      <c r="P26" s="38">
        <f t="shared" si="24"/>
        <v>9</v>
      </c>
      <c r="Q26" s="38">
        <v>42</v>
      </c>
      <c r="R26" s="38">
        <f t="shared" si="25"/>
        <v>288</v>
      </c>
      <c r="S26" s="40">
        <f t="shared" si="26"/>
        <v>6.8571428571428568</v>
      </c>
      <c r="T26" s="38">
        <v>36</v>
      </c>
      <c r="U26" s="71">
        <v>264</v>
      </c>
      <c r="V26" s="38">
        <v>36</v>
      </c>
      <c r="W26" s="71">
        <v>288</v>
      </c>
      <c r="X26" s="41">
        <f t="shared" si="27"/>
        <v>7.3684210526315788</v>
      </c>
      <c r="Y26" s="42" t="str">
        <f t="shared" si="28"/>
        <v>-</v>
      </c>
    </row>
    <row r="27" spans="1:30" s="13" customFormat="1" ht="34.5" customHeight="1" x14ac:dyDescent="0.25">
      <c r="A27" s="55">
        <v>19</v>
      </c>
      <c r="B27" s="56" t="s">
        <v>60</v>
      </c>
      <c r="C27" s="57" t="s">
        <v>82</v>
      </c>
      <c r="D27" s="57">
        <f t="shared" si="29"/>
        <v>5</v>
      </c>
      <c r="E27" s="57" t="s">
        <v>84</v>
      </c>
      <c r="F27" s="57">
        <f t="shared" si="30"/>
        <v>6</v>
      </c>
      <c r="G27" s="57" t="s">
        <v>85</v>
      </c>
      <c r="H27" s="57">
        <f t="shared" si="20"/>
        <v>7</v>
      </c>
      <c r="I27" s="57" t="s">
        <v>82</v>
      </c>
      <c r="J27" s="57">
        <f t="shared" si="21"/>
        <v>5</v>
      </c>
      <c r="K27" s="57" t="s">
        <v>85</v>
      </c>
      <c r="L27" s="57">
        <f t="shared" si="22"/>
        <v>7</v>
      </c>
      <c r="M27" s="57" t="s">
        <v>85</v>
      </c>
      <c r="N27" s="57">
        <f t="shared" si="23"/>
        <v>7</v>
      </c>
      <c r="O27" s="57" t="s">
        <v>81</v>
      </c>
      <c r="P27" s="57">
        <f t="shared" si="24"/>
        <v>9</v>
      </c>
      <c r="Q27" s="57">
        <v>42</v>
      </c>
      <c r="R27" s="57">
        <f t="shared" si="25"/>
        <v>276</v>
      </c>
      <c r="S27" s="58">
        <f t="shared" si="26"/>
        <v>6.5714285714285712</v>
      </c>
      <c r="T27" s="57">
        <v>36</v>
      </c>
      <c r="U27" s="71">
        <v>282</v>
      </c>
      <c r="V27" s="57">
        <v>36</v>
      </c>
      <c r="W27" s="71">
        <v>240</v>
      </c>
      <c r="X27" s="59">
        <f t="shared" si="27"/>
        <v>7</v>
      </c>
      <c r="Y27" s="60" t="str">
        <f t="shared" si="28"/>
        <v>-</v>
      </c>
    </row>
    <row r="28" spans="1:30" s="37" customFormat="1" ht="30.75" customHeight="1" x14ac:dyDescent="0.25">
      <c r="A28" s="48">
        <v>20</v>
      </c>
      <c r="B28" s="39" t="s">
        <v>61</v>
      </c>
      <c r="C28" s="38" t="s">
        <v>84</v>
      </c>
      <c r="D28" s="38">
        <f t="shared" si="29"/>
        <v>6</v>
      </c>
      <c r="E28" s="38" t="s">
        <v>80</v>
      </c>
      <c r="F28" s="38">
        <f t="shared" si="30"/>
        <v>8</v>
      </c>
      <c r="G28" s="38" t="s">
        <v>80</v>
      </c>
      <c r="H28" s="38">
        <f t="shared" si="20"/>
        <v>8</v>
      </c>
      <c r="I28" s="38" t="s">
        <v>80</v>
      </c>
      <c r="J28" s="38">
        <f t="shared" si="21"/>
        <v>8</v>
      </c>
      <c r="K28" s="38" t="s">
        <v>80</v>
      </c>
      <c r="L28" s="38">
        <f t="shared" si="22"/>
        <v>8</v>
      </c>
      <c r="M28" s="38" t="s">
        <v>81</v>
      </c>
      <c r="N28" s="38">
        <f t="shared" si="23"/>
        <v>9</v>
      </c>
      <c r="O28" s="38" t="s">
        <v>80</v>
      </c>
      <c r="P28" s="38">
        <f t="shared" si="24"/>
        <v>8</v>
      </c>
      <c r="Q28" s="38">
        <v>42</v>
      </c>
      <c r="R28" s="38">
        <f t="shared" si="25"/>
        <v>330</v>
      </c>
      <c r="S28" s="40">
        <f t="shared" si="26"/>
        <v>7.8571428571428568</v>
      </c>
      <c r="T28" s="38">
        <v>36</v>
      </c>
      <c r="U28" s="71">
        <v>300</v>
      </c>
      <c r="V28" s="38">
        <v>36</v>
      </c>
      <c r="W28" s="71">
        <v>312</v>
      </c>
      <c r="X28" s="41">
        <f t="shared" si="27"/>
        <v>8.2631578947368425</v>
      </c>
      <c r="Y28" s="42" t="str">
        <f t="shared" si="28"/>
        <v>-</v>
      </c>
    </row>
    <row r="29" spans="1:30" s="13" customFormat="1" ht="36.75" customHeight="1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</row>
    <row r="30" spans="1:30" s="13" customFormat="1" ht="18" customHeight="1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8"/>
      <c r="R30" s="98"/>
      <c r="S30" s="98"/>
      <c r="T30" s="98"/>
      <c r="U30" s="98"/>
      <c r="V30" s="98"/>
      <c r="W30" s="98"/>
      <c r="X30" s="98"/>
      <c r="Y30" s="98"/>
    </row>
    <row r="31" spans="1:30" s="13" customFormat="1" ht="21" customHeight="1" x14ac:dyDescent="0.25">
      <c r="A31" s="99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/>
    </row>
    <row r="32" spans="1:30" s="13" customFormat="1" ht="15.75" customHeight="1" x14ac:dyDescent="0.25">
      <c r="A32" s="11"/>
      <c r="B32" s="101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2"/>
      <c r="P32" s="12"/>
      <c r="Q32" s="12"/>
      <c r="R32" s="12"/>
      <c r="S32" s="12"/>
      <c r="T32" s="15"/>
      <c r="U32" s="15"/>
      <c r="V32" s="15"/>
      <c r="W32" s="15"/>
      <c r="X32" s="31"/>
      <c r="Y32" s="32"/>
      <c r="Z32"/>
      <c r="AA32" s="32"/>
      <c r="AB32" s="32"/>
      <c r="AC32" s="32"/>
      <c r="AD32" s="32"/>
    </row>
    <row r="33" spans="1:26" s="13" customFormat="1" ht="15.75" x14ac:dyDescent="0.25">
      <c r="A33" s="11"/>
      <c r="B33" s="12"/>
      <c r="C33" s="14"/>
      <c r="D33" s="14"/>
      <c r="E33" s="14"/>
      <c r="F33" s="14"/>
      <c r="G33" s="14"/>
      <c r="J33" s="14"/>
      <c r="K33" s="1"/>
      <c r="L33" s="1"/>
      <c r="M33" s="1"/>
      <c r="N33" s="1"/>
      <c r="O33" s="12"/>
      <c r="P33" s="12"/>
      <c r="Q33" s="12"/>
      <c r="R33" s="12"/>
      <c r="S33" s="12"/>
      <c r="T33" s="15"/>
      <c r="U33" s="15"/>
      <c r="V33" s="15"/>
      <c r="W33" s="15"/>
      <c r="X33" s="24"/>
      <c r="Y33" s="24"/>
      <c r="Z33"/>
    </row>
    <row r="34" spans="1:26" s="13" customFormat="1" ht="37.5" customHeight="1" x14ac:dyDescent="0.35">
      <c r="A34" s="11"/>
      <c r="B34" s="10" t="s">
        <v>10</v>
      </c>
      <c r="E34" s="94" t="s">
        <v>11</v>
      </c>
      <c r="F34" s="94"/>
      <c r="G34" s="46"/>
      <c r="H34" s="102" t="s">
        <v>38</v>
      </c>
      <c r="I34" s="102"/>
      <c r="J34" s="102"/>
      <c r="K34" s="3"/>
      <c r="N34" s="94" t="s">
        <v>36</v>
      </c>
      <c r="O34" s="94"/>
      <c r="P34" s="95" t="s">
        <v>37</v>
      </c>
      <c r="Q34" s="96"/>
      <c r="R34" s="96"/>
      <c r="S34" s="96"/>
      <c r="T34" s="96"/>
      <c r="X34" s="23"/>
      <c r="Y34" s="23"/>
      <c r="Z34"/>
    </row>
    <row r="35" spans="1:26" s="13" customFormat="1" ht="15.75" x14ac:dyDescent="0.25">
      <c r="A35" s="11"/>
      <c r="B35" s="10"/>
      <c r="C35" s="3"/>
      <c r="D35" s="3"/>
      <c r="E35" s="3"/>
      <c r="F35" s="3"/>
      <c r="G35" s="3"/>
      <c r="H35" s="3"/>
      <c r="I35" s="3"/>
      <c r="L35" s="3"/>
      <c r="M35" s="3"/>
      <c r="N35" s="3"/>
      <c r="O35" s="3"/>
      <c r="P35" s="3"/>
      <c r="Q35" s="12"/>
      <c r="R35" s="12"/>
      <c r="S35" s="12"/>
      <c r="T35" s="15"/>
      <c r="U35" s="15"/>
      <c r="V35" s="15"/>
      <c r="W35" s="15"/>
      <c r="X35" s="15"/>
      <c r="Y35" s="15"/>
      <c r="Z35"/>
    </row>
    <row r="36" spans="1:26" s="13" customFormat="1" ht="15.75" x14ac:dyDescent="0.25">
      <c r="L36" s="3"/>
      <c r="M36" s="3"/>
      <c r="N36" s="3"/>
      <c r="O36" s="3"/>
      <c r="P36" s="3"/>
      <c r="Q36" s="12"/>
      <c r="R36" s="12"/>
      <c r="S36" s="12"/>
      <c r="T36" s="15"/>
      <c r="U36" s="15"/>
      <c r="V36" s="15"/>
      <c r="W36" s="15"/>
      <c r="X36" s="15"/>
      <c r="Y36" s="15"/>
      <c r="Z36"/>
    </row>
    <row r="37" spans="1:26" s="13" customFormat="1" x14ac:dyDescent="0.25">
      <c r="R37" s="13" t="s">
        <v>12</v>
      </c>
      <c r="Z37"/>
    </row>
    <row r="38" spans="1:26" s="13" customFormat="1" x14ac:dyDescent="0.25">
      <c r="Z38"/>
    </row>
    <row r="39" spans="1:26" s="13" customFormat="1" ht="18.75" x14ac:dyDescent="0.3">
      <c r="Z39" s="30"/>
    </row>
    <row r="40" spans="1:26" s="13" customFormat="1" ht="18.75" x14ac:dyDescent="0.3">
      <c r="Z40" s="19"/>
    </row>
    <row r="41" spans="1:26" s="13" customFormat="1" ht="27" x14ac:dyDescent="0.25">
      <c r="B41" s="83" t="s">
        <v>39</v>
      </c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</row>
    <row r="42" spans="1:26" s="13" customFormat="1" ht="29.25" customHeight="1" x14ac:dyDescent="0.25">
      <c r="B42" s="85" t="s">
        <v>76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45"/>
    </row>
    <row r="43" spans="1:26" s="13" customFormat="1" ht="30" customHeight="1" x14ac:dyDescent="0.25">
      <c r="B43" s="74"/>
      <c r="C43" s="75"/>
      <c r="D43" s="75"/>
      <c r="E43" s="75"/>
      <c r="F43" s="75"/>
      <c r="G43" s="75"/>
      <c r="H43" s="75"/>
      <c r="I43" s="89" t="s">
        <v>79</v>
      </c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75"/>
      <c r="V43" s="75"/>
      <c r="W43" s="75"/>
      <c r="X43" s="75"/>
      <c r="Y43" s="75"/>
      <c r="Z43" s="45"/>
    </row>
    <row r="44" spans="1:26" s="13" customFormat="1" ht="17.25" customHeight="1" x14ac:dyDescent="0.25">
      <c r="M44" s="13" t="s">
        <v>35</v>
      </c>
      <c r="Z44"/>
    </row>
    <row r="45" spans="1:26" s="13" customFormat="1" ht="15.75" customHeight="1" x14ac:dyDescent="0.25">
      <c r="A45" s="105" t="s">
        <v>0</v>
      </c>
      <c r="B45" s="90" t="s">
        <v>1</v>
      </c>
      <c r="C45" s="90" t="s">
        <v>16</v>
      </c>
      <c r="D45" s="90"/>
      <c r="E45" s="90" t="s">
        <v>17</v>
      </c>
      <c r="F45" s="90"/>
      <c r="G45" s="90" t="s">
        <v>18</v>
      </c>
      <c r="H45" s="90"/>
      <c r="I45" s="90" t="s">
        <v>87</v>
      </c>
      <c r="J45" s="90"/>
      <c r="K45" s="90" t="s">
        <v>41</v>
      </c>
      <c r="L45" s="90"/>
      <c r="M45" s="90" t="s">
        <v>40</v>
      </c>
      <c r="N45" s="90"/>
      <c r="O45" s="90" t="s">
        <v>19</v>
      </c>
      <c r="P45" s="90"/>
      <c r="Q45" s="105" t="s">
        <v>2</v>
      </c>
      <c r="R45" s="105" t="s">
        <v>3</v>
      </c>
      <c r="S45" s="8" t="s">
        <v>21</v>
      </c>
      <c r="T45" s="90" t="s">
        <v>14</v>
      </c>
      <c r="U45" s="90"/>
      <c r="V45" s="90" t="s">
        <v>4</v>
      </c>
      <c r="W45" s="90"/>
      <c r="X45" s="6" t="s">
        <v>15</v>
      </c>
      <c r="Y45" s="8" t="s">
        <v>5</v>
      </c>
      <c r="Z45"/>
    </row>
    <row r="46" spans="1:26" s="13" customFormat="1" ht="15.75" x14ac:dyDescent="0.25">
      <c r="A46" s="105"/>
      <c r="B46" s="105"/>
      <c r="C46" s="97" t="s">
        <v>28</v>
      </c>
      <c r="D46" s="90"/>
      <c r="E46" s="97" t="s">
        <v>29</v>
      </c>
      <c r="F46" s="97"/>
      <c r="G46" s="97" t="s">
        <v>30</v>
      </c>
      <c r="H46" s="90"/>
      <c r="I46" s="90" t="s">
        <v>23</v>
      </c>
      <c r="J46" s="90"/>
      <c r="K46" s="90" t="s">
        <v>24</v>
      </c>
      <c r="L46" s="90"/>
      <c r="M46" s="90" t="s">
        <v>25</v>
      </c>
      <c r="N46" s="90"/>
      <c r="O46" s="90" t="s">
        <v>20</v>
      </c>
      <c r="P46" s="90"/>
      <c r="Q46" s="105"/>
      <c r="R46" s="105"/>
      <c r="S46" s="8" t="s">
        <v>32</v>
      </c>
      <c r="T46" s="90" t="s">
        <v>2</v>
      </c>
      <c r="U46" s="91" t="s">
        <v>6</v>
      </c>
      <c r="V46" s="91" t="s">
        <v>2</v>
      </c>
      <c r="W46" s="90" t="s">
        <v>6</v>
      </c>
      <c r="X46" s="6" t="s">
        <v>5</v>
      </c>
      <c r="Y46" s="8" t="s">
        <v>7</v>
      </c>
      <c r="Z46"/>
    </row>
    <row r="47" spans="1:26" s="13" customFormat="1" ht="15.75" x14ac:dyDescent="0.25">
      <c r="A47" s="105"/>
      <c r="B47" s="105"/>
      <c r="C47" s="9" t="s">
        <v>8</v>
      </c>
      <c r="D47" s="9">
        <v>6</v>
      </c>
      <c r="E47" s="9" t="s">
        <v>8</v>
      </c>
      <c r="F47" s="9">
        <v>6</v>
      </c>
      <c r="G47" s="9" t="s">
        <v>8</v>
      </c>
      <c r="H47" s="9">
        <v>6</v>
      </c>
      <c r="I47" s="9" t="s">
        <v>8</v>
      </c>
      <c r="J47" s="9">
        <v>6</v>
      </c>
      <c r="K47" s="9" t="s">
        <v>8</v>
      </c>
      <c r="L47" s="9">
        <v>6</v>
      </c>
      <c r="M47" s="9" t="s">
        <v>8</v>
      </c>
      <c r="N47" s="9">
        <v>6</v>
      </c>
      <c r="O47" s="9" t="s">
        <v>8</v>
      </c>
      <c r="P47" s="9">
        <v>6</v>
      </c>
      <c r="Q47" s="105"/>
      <c r="R47" s="105"/>
      <c r="S47" s="7" t="s">
        <v>9</v>
      </c>
      <c r="T47" s="90"/>
      <c r="U47" s="106"/>
      <c r="V47" s="106"/>
      <c r="W47" s="90"/>
      <c r="X47" s="6" t="s">
        <v>31</v>
      </c>
      <c r="Y47" s="7">
        <v>5</v>
      </c>
      <c r="Z47"/>
    </row>
    <row r="48" spans="1:26" s="13" customFormat="1" ht="33" customHeight="1" x14ac:dyDescent="0.25">
      <c r="A48" s="65">
        <v>21</v>
      </c>
      <c r="B48" s="66" t="s">
        <v>62</v>
      </c>
      <c r="C48" s="67" t="s">
        <v>81</v>
      </c>
      <c r="D48" s="67">
        <f t="shared" ref="D48" si="31">IF(C48="AA",10, IF(C48="AB",9, IF(C48="BB",8, IF(C48="BC",7,IF(C48="CC",6, IF(C48="CD",5, IF(C48="DD",4,IF(C48="F",0))))))))</f>
        <v>9</v>
      </c>
      <c r="E48" s="67" t="s">
        <v>80</v>
      </c>
      <c r="F48" s="67">
        <f t="shared" ref="F48" si="32">IF(E48="AA",10, IF(E48="AB",9, IF(E48="BB",8, IF(E48="BC",7,IF(E48="CC",6, IF(E48="CD",5, IF(E48="DD",4,IF(E48="F",0))))))))</f>
        <v>8</v>
      </c>
      <c r="G48" s="67" t="s">
        <v>81</v>
      </c>
      <c r="H48" s="67">
        <f t="shared" ref="H48" si="33">IF(G48="AA",10, IF(G48="AB",9, IF(G48="BB",8, IF(G48="BC",7,IF(G48="CC",6, IF(G48="CD",5, IF(G48="DD",4,IF(G48="F",0))))))))</f>
        <v>9</v>
      </c>
      <c r="I48" s="67" t="s">
        <v>86</v>
      </c>
      <c r="J48" s="67">
        <f t="shared" ref="J48" si="34">IF(I48="AA",10, IF(I48="AB",9, IF(I48="BB",8, IF(I48="BC",7,IF(I48="CC",6, IF(I48="CD",5, IF(I48="DD",4,IF(I48="F",0))))))))</f>
        <v>10</v>
      </c>
      <c r="K48" s="67" t="s">
        <v>86</v>
      </c>
      <c r="L48" s="67">
        <f t="shared" ref="L48" si="35">IF(K48="AA",10, IF(K48="AB",9, IF(K48="BB",8, IF(K48="BC",7,IF(K48="CC",6, IF(K48="CD",5, IF(K48="DD",4,IF(K48="F",0))))))))</f>
        <v>10</v>
      </c>
      <c r="M48" s="67" t="s">
        <v>86</v>
      </c>
      <c r="N48" s="67">
        <f t="shared" ref="N48" si="36">IF(M48="AA",10, IF(M48="AB",9, IF(M48="BB",8, IF(M48="BC",7,IF(M48="CC",6, IF(M48="CD",5, IF(M48="DD",4,IF(M48="F",0))))))))</f>
        <v>10</v>
      </c>
      <c r="O48" s="67" t="s">
        <v>81</v>
      </c>
      <c r="P48" s="67">
        <f t="shared" ref="P48" si="37">IF(O48="AA",10, IF(O48="AB",9, IF(O48="BB",8, IF(O48="BC",7,IF(O48="CC",6, IF(O48="CD",5, IF(O48="DD",4,IF(O48="F",0))))))))</f>
        <v>9</v>
      </c>
      <c r="Q48" s="67">
        <v>42</v>
      </c>
      <c r="R48" s="67">
        <f>(D48*6+F48*6+H48*6+J48*6+L48*6+N48*6+P48*6)</f>
        <v>390</v>
      </c>
      <c r="S48" s="68">
        <f t="shared" ref="S48" si="38">R48/Q48</f>
        <v>9.2857142857142865</v>
      </c>
      <c r="T48" s="67">
        <v>36</v>
      </c>
      <c r="U48" s="71">
        <v>288</v>
      </c>
      <c r="V48" s="67">
        <v>36</v>
      </c>
      <c r="W48" s="71">
        <v>342</v>
      </c>
      <c r="X48" s="69">
        <f t="shared" ref="X48:X60" si="39">(R48+W48+U48)/(Q48+T48+V48)</f>
        <v>8.9473684210526319</v>
      </c>
      <c r="Y48" s="44" t="str">
        <f t="shared" ref="Y48" si="40">IF(X48&lt;5,"***","-")</f>
        <v>-</v>
      </c>
      <c r="Z48"/>
    </row>
    <row r="49" spans="1:26" s="33" customFormat="1" ht="33.75" customHeight="1" x14ac:dyDescent="0.25">
      <c r="A49" s="47">
        <v>22</v>
      </c>
      <c r="B49" s="39" t="s">
        <v>63</v>
      </c>
      <c r="C49" s="38" t="s">
        <v>85</v>
      </c>
      <c r="D49" s="38">
        <f t="shared" ref="D49:D60" si="41">IF(C49="AA",10, IF(C49="AB",9, IF(C49="BB",8, IF(C49="BC",7,IF(C49="CC",6, IF(C49="CD",5, IF(C49="DD",4,IF(C49="F",0))))))))</f>
        <v>7</v>
      </c>
      <c r="E49" s="38" t="s">
        <v>84</v>
      </c>
      <c r="F49" s="38">
        <f t="shared" ref="F49:F60" si="42">IF(E49="AA",10, IF(E49="AB",9, IF(E49="BB",8, IF(E49="BC",7,IF(E49="CC",6, IF(E49="CD",5, IF(E49="DD",4,IF(E49="F",0))))))))</f>
        <v>6</v>
      </c>
      <c r="G49" s="38" t="s">
        <v>80</v>
      </c>
      <c r="H49" s="38">
        <f t="shared" ref="H49:H60" si="43">IF(G49="AA",10, IF(G49="AB",9, IF(G49="BB",8, IF(G49="BC",7,IF(G49="CC",6, IF(G49="CD",5, IF(G49="DD",4,IF(G49="F",0))))))))</f>
        <v>8</v>
      </c>
      <c r="I49" s="38" t="s">
        <v>85</v>
      </c>
      <c r="J49" s="38">
        <f t="shared" ref="J49:J60" si="44">IF(I49="AA",10, IF(I49="AB",9, IF(I49="BB",8, IF(I49="BC",7,IF(I49="CC",6, IF(I49="CD",5, IF(I49="DD",4,IF(I49="F",0))))))))</f>
        <v>7</v>
      </c>
      <c r="K49" s="38" t="s">
        <v>85</v>
      </c>
      <c r="L49" s="38">
        <f t="shared" ref="L49:L60" si="45">IF(K49="AA",10, IF(K49="AB",9, IF(K49="BB",8, IF(K49="BC",7,IF(K49="CC",6, IF(K49="CD",5, IF(K49="DD",4,IF(K49="F",0))))))))</f>
        <v>7</v>
      </c>
      <c r="M49" s="38" t="s">
        <v>83</v>
      </c>
      <c r="N49" s="38">
        <f t="shared" ref="N49:N60" si="46">IF(M49="AA",10, IF(M49="AB",9, IF(M49="BB",8, IF(M49="BC",7,IF(M49="CC",6, IF(M49="CD",5, IF(M49="DD",4,IF(M49="F",0))))))))</f>
        <v>4</v>
      </c>
      <c r="O49" s="38" t="s">
        <v>85</v>
      </c>
      <c r="P49" s="38">
        <f t="shared" ref="P49:P60" si="47">IF(O49="AA",10, IF(O49="AB",9, IF(O49="BB",8, IF(O49="BC",7,IF(O49="CC",6, IF(O49="CD",5, IF(O49="DD",4,IF(O49="F",0))))))))</f>
        <v>7</v>
      </c>
      <c r="Q49" s="38">
        <v>42</v>
      </c>
      <c r="R49" s="38">
        <f t="shared" ref="R49:R60" si="48">(D49*6+F49*6+H49*6+J49*6+L49*6+N49*6+P49*6)</f>
        <v>276</v>
      </c>
      <c r="S49" s="40">
        <f t="shared" ref="S49:S60" si="49">R49/Q49</f>
        <v>6.5714285714285712</v>
      </c>
      <c r="T49" s="38">
        <v>36</v>
      </c>
      <c r="U49" s="71">
        <v>222</v>
      </c>
      <c r="V49" s="38">
        <v>36</v>
      </c>
      <c r="W49" s="71">
        <v>234</v>
      </c>
      <c r="X49" s="41">
        <f t="shared" si="39"/>
        <v>6.4210526315789478</v>
      </c>
      <c r="Y49" s="44" t="str">
        <f t="shared" ref="Y49:Y60" si="50">IF(X49&lt;5,"***","-")</f>
        <v>-</v>
      </c>
      <c r="Z49" s="36"/>
    </row>
    <row r="50" spans="1:26" s="33" customFormat="1" ht="34.5" customHeight="1" x14ac:dyDescent="0.25">
      <c r="A50" s="62">
        <v>23</v>
      </c>
      <c r="B50" s="50" t="s">
        <v>64</v>
      </c>
      <c r="C50" s="51" t="s">
        <v>80</v>
      </c>
      <c r="D50" s="51">
        <f t="shared" si="41"/>
        <v>8</v>
      </c>
      <c r="E50" s="51" t="s">
        <v>85</v>
      </c>
      <c r="F50" s="51">
        <f t="shared" si="42"/>
        <v>7</v>
      </c>
      <c r="G50" s="51" t="s">
        <v>80</v>
      </c>
      <c r="H50" s="51">
        <f t="shared" si="43"/>
        <v>8</v>
      </c>
      <c r="I50" s="51" t="s">
        <v>80</v>
      </c>
      <c r="J50" s="51">
        <f t="shared" si="44"/>
        <v>8</v>
      </c>
      <c r="K50" s="51" t="s">
        <v>80</v>
      </c>
      <c r="L50" s="51">
        <f t="shared" si="45"/>
        <v>8</v>
      </c>
      <c r="M50" s="51" t="s">
        <v>85</v>
      </c>
      <c r="N50" s="51">
        <f t="shared" si="46"/>
        <v>7</v>
      </c>
      <c r="O50" s="51" t="s">
        <v>80</v>
      </c>
      <c r="P50" s="51">
        <f t="shared" si="47"/>
        <v>8</v>
      </c>
      <c r="Q50" s="51">
        <v>42</v>
      </c>
      <c r="R50" s="51">
        <f t="shared" si="48"/>
        <v>324</v>
      </c>
      <c r="S50" s="52">
        <f t="shared" si="49"/>
        <v>7.7142857142857144</v>
      </c>
      <c r="T50" s="51">
        <v>36</v>
      </c>
      <c r="U50" s="71">
        <v>312</v>
      </c>
      <c r="V50" s="51">
        <v>36</v>
      </c>
      <c r="W50" s="71">
        <v>318</v>
      </c>
      <c r="X50" s="53">
        <f t="shared" si="39"/>
        <v>8.3684210526315788</v>
      </c>
      <c r="Y50" s="63" t="str">
        <f t="shared" si="50"/>
        <v>-</v>
      </c>
      <c r="Z50" s="36"/>
    </row>
    <row r="51" spans="1:26" s="37" customFormat="1" ht="34.5" customHeight="1" x14ac:dyDescent="0.25">
      <c r="A51" s="62">
        <v>24</v>
      </c>
      <c r="B51" s="50" t="s">
        <v>65</v>
      </c>
      <c r="C51" s="51" t="s">
        <v>80</v>
      </c>
      <c r="D51" s="51">
        <f t="shared" si="41"/>
        <v>8</v>
      </c>
      <c r="E51" s="51" t="s">
        <v>85</v>
      </c>
      <c r="F51" s="51">
        <f t="shared" si="42"/>
        <v>7</v>
      </c>
      <c r="G51" s="51" t="s">
        <v>85</v>
      </c>
      <c r="H51" s="51">
        <f t="shared" si="43"/>
        <v>7</v>
      </c>
      <c r="I51" s="51" t="s">
        <v>84</v>
      </c>
      <c r="J51" s="51">
        <f t="shared" si="44"/>
        <v>6</v>
      </c>
      <c r="K51" s="51" t="s">
        <v>85</v>
      </c>
      <c r="L51" s="51">
        <f t="shared" si="45"/>
        <v>7</v>
      </c>
      <c r="M51" s="51" t="s">
        <v>80</v>
      </c>
      <c r="N51" s="51">
        <f t="shared" si="46"/>
        <v>8</v>
      </c>
      <c r="O51" s="51" t="s">
        <v>85</v>
      </c>
      <c r="P51" s="51">
        <f t="shared" si="47"/>
        <v>7</v>
      </c>
      <c r="Q51" s="51">
        <v>42</v>
      </c>
      <c r="R51" s="51">
        <f t="shared" si="48"/>
        <v>300</v>
      </c>
      <c r="S51" s="52">
        <f t="shared" si="49"/>
        <v>7.1428571428571432</v>
      </c>
      <c r="T51" s="51">
        <v>36</v>
      </c>
      <c r="U51" s="71">
        <v>264</v>
      </c>
      <c r="V51" s="51">
        <v>36</v>
      </c>
      <c r="W51" s="71">
        <v>246</v>
      </c>
      <c r="X51" s="53">
        <f t="shared" si="39"/>
        <v>7.1052631578947372</v>
      </c>
      <c r="Y51" s="63" t="str">
        <f t="shared" si="50"/>
        <v>-</v>
      </c>
    </row>
    <row r="52" spans="1:26" s="13" customFormat="1" ht="33.75" customHeight="1" x14ac:dyDescent="0.25">
      <c r="A52" s="62">
        <v>25</v>
      </c>
      <c r="B52" s="50" t="s">
        <v>66</v>
      </c>
      <c r="C52" s="51" t="s">
        <v>80</v>
      </c>
      <c r="D52" s="51">
        <f t="shared" si="41"/>
        <v>8</v>
      </c>
      <c r="E52" s="51" t="s">
        <v>85</v>
      </c>
      <c r="F52" s="51">
        <f t="shared" si="42"/>
        <v>7</v>
      </c>
      <c r="G52" s="51" t="s">
        <v>80</v>
      </c>
      <c r="H52" s="51">
        <f t="shared" si="43"/>
        <v>8</v>
      </c>
      <c r="I52" s="51" t="s">
        <v>80</v>
      </c>
      <c r="J52" s="51">
        <f t="shared" si="44"/>
        <v>8</v>
      </c>
      <c r="K52" s="51" t="s">
        <v>81</v>
      </c>
      <c r="L52" s="51">
        <f t="shared" si="45"/>
        <v>9</v>
      </c>
      <c r="M52" s="51" t="s">
        <v>80</v>
      </c>
      <c r="N52" s="51">
        <f t="shared" si="46"/>
        <v>8</v>
      </c>
      <c r="O52" s="51" t="s">
        <v>80</v>
      </c>
      <c r="P52" s="51">
        <f t="shared" si="47"/>
        <v>8</v>
      </c>
      <c r="Q52" s="51">
        <v>42</v>
      </c>
      <c r="R52" s="51">
        <f t="shared" si="48"/>
        <v>336</v>
      </c>
      <c r="S52" s="52">
        <f t="shared" si="49"/>
        <v>8</v>
      </c>
      <c r="T52" s="51">
        <v>36</v>
      </c>
      <c r="U52" s="72">
        <v>306</v>
      </c>
      <c r="V52" s="51">
        <v>36</v>
      </c>
      <c r="W52" s="72">
        <v>318</v>
      </c>
      <c r="X52" s="53">
        <f t="shared" si="39"/>
        <v>8.4210526315789469</v>
      </c>
      <c r="Y52" s="63" t="str">
        <f t="shared" si="50"/>
        <v>-</v>
      </c>
      <c r="Z52"/>
    </row>
    <row r="53" spans="1:26" s="33" customFormat="1" ht="33.75" customHeight="1" x14ac:dyDescent="0.25">
      <c r="A53" s="47">
        <v>26</v>
      </c>
      <c r="B53" s="39" t="s">
        <v>67</v>
      </c>
      <c r="C53" s="38" t="s">
        <v>84</v>
      </c>
      <c r="D53" s="38">
        <f t="shared" si="41"/>
        <v>6</v>
      </c>
      <c r="E53" s="38" t="s">
        <v>85</v>
      </c>
      <c r="F53" s="38">
        <f t="shared" si="42"/>
        <v>7</v>
      </c>
      <c r="G53" s="38" t="s">
        <v>80</v>
      </c>
      <c r="H53" s="38">
        <f t="shared" si="43"/>
        <v>8</v>
      </c>
      <c r="I53" s="38" t="s">
        <v>80</v>
      </c>
      <c r="J53" s="38">
        <f t="shared" si="44"/>
        <v>8</v>
      </c>
      <c r="K53" s="38" t="s">
        <v>85</v>
      </c>
      <c r="L53" s="38">
        <f t="shared" si="45"/>
        <v>7</v>
      </c>
      <c r="M53" s="38" t="s">
        <v>80</v>
      </c>
      <c r="N53" s="38">
        <f t="shared" si="46"/>
        <v>8</v>
      </c>
      <c r="O53" s="38" t="s">
        <v>85</v>
      </c>
      <c r="P53" s="38">
        <f t="shared" si="47"/>
        <v>7</v>
      </c>
      <c r="Q53" s="38">
        <v>42</v>
      </c>
      <c r="R53" s="38">
        <f t="shared" si="48"/>
        <v>306</v>
      </c>
      <c r="S53" s="40">
        <f t="shared" si="49"/>
        <v>7.2857142857142856</v>
      </c>
      <c r="T53" s="38">
        <v>36</v>
      </c>
      <c r="U53" s="71">
        <v>282</v>
      </c>
      <c r="V53" s="38">
        <v>36</v>
      </c>
      <c r="W53" s="71">
        <v>276</v>
      </c>
      <c r="X53" s="41">
        <f t="shared" si="39"/>
        <v>7.5789473684210522</v>
      </c>
      <c r="Y53" s="44" t="str">
        <f t="shared" si="50"/>
        <v>-</v>
      </c>
      <c r="Z53" s="36"/>
    </row>
    <row r="54" spans="1:26" s="33" customFormat="1" ht="33.75" customHeight="1" x14ac:dyDescent="0.25">
      <c r="A54" s="62">
        <v>27</v>
      </c>
      <c r="B54" s="50" t="s">
        <v>68</v>
      </c>
      <c r="C54" s="51" t="s">
        <v>84</v>
      </c>
      <c r="D54" s="51">
        <f t="shared" si="41"/>
        <v>6</v>
      </c>
      <c r="E54" s="51" t="s">
        <v>81</v>
      </c>
      <c r="F54" s="51">
        <f t="shared" si="42"/>
        <v>9</v>
      </c>
      <c r="G54" s="51" t="s">
        <v>80</v>
      </c>
      <c r="H54" s="51">
        <f t="shared" si="43"/>
        <v>8</v>
      </c>
      <c r="I54" s="51" t="s">
        <v>84</v>
      </c>
      <c r="J54" s="51">
        <f t="shared" si="44"/>
        <v>6</v>
      </c>
      <c r="K54" s="51" t="s">
        <v>84</v>
      </c>
      <c r="L54" s="51">
        <f t="shared" si="45"/>
        <v>6</v>
      </c>
      <c r="M54" s="51" t="s">
        <v>80</v>
      </c>
      <c r="N54" s="51">
        <f t="shared" si="46"/>
        <v>8</v>
      </c>
      <c r="O54" s="51" t="s">
        <v>85</v>
      </c>
      <c r="P54" s="51">
        <f t="shared" si="47"/>
        <v>7</v>
      </c>
      <c r="Q54" s="51">
        <v>42</v>
      </c>
      <c r="R54" s="51">
        <f t="shared" si="48"/>
        <v>300</v>
      </c>
      <c r="S54" s="52">
        <f t="shared" si="49"/>
        <v>7.1428571428571432</v>
      </c>
      <c r="T54" s="51">
        <v>36</v>
      </c>
      <c r="U54" s="71">
        <v>270</v>
      </c>
      <c r="V54" s="51">
        <v>36</v>
      </c>
      <c r="W54" s="71">
        <v>252</v>
      </c>
      <c r="X54" s="53">
        <f t="shared" si="39"/>
        <v>7.2105263157894735</v>
      </c>
      <c r="Y54" s="63" t="str">
        <f t="shared" si="50"/>
        <v>-</v>
      </c>
      <c r="Z54" s="36"/>
    </row>
    <row r="55" spans="1:26" s="23" customFormat="1" ht="33.75" customHeight="1" x14ac:dyDescent="0.25">
      <c r="A55" s="47">
        <v>28</v>
      </c>
      <c r="B55" s="39" t="s">
        <v>69</v>
      </c>
      <c r="C55" s="38" t="s">
        <v>84</v>
      </c>
      <c r="D55" s="38">
        <f t="shared" si="41"/>
        <v>6</v>
      </c>
      <c r="E55" s="38" t="s">
        <v>83</v>
      </c>
      <c r="F55" s="38">
        <f t="shared" si="42"/>
        <v>4</v>
      </c>
      <c r="G55" s="38" t="s">
        <v>85</v>
      </c>
      <c r="H55" s="38">
        <f t="shared" si="43"/>
        <v>7</v>
      </c>
      <c r="I55" s="38" t="s">
        <v>82</v>
      </c>
      <c r="J55" s="38">
        <f t="shared" si="44"/>
        <v>5</v>
      </c>
      <c r="K55" s="38" t="s">
        <v>84</v>
      </c>
      <c r="L55" s="38">
        <f t="shared" si="45"/>
        <v>6</v>
      </c>
      <c r="M55" s="38" t="s">
        <v>83</v>
      </c>
      <c r="N55" s="38">
        <f t="shared" si="46"/>
        <v>4</v>
      </c>
      <c r="O55" s="38" t="s">
        <v>85</v>
      </c>
      <c r="P55" s="38">
        <f t="shared" si="47"/>
        <v>7</v>
      </c>
      <c r="Q55" s="38">
        <v>42</v>
      </c>
      <c r="R55" s="38">
        <f t="shared" si="48"/>
        <v>234</v>
      </c>
      <c r="S55" s="40">
        <f t="shared" si="49"/>
        <v>5.5714285714285712</v>
      </c>
      <c r="T55" s="38">
        <v>36</v>
      </c>
      <c r="U55" s="71">
        <v>228</v>
      </c>
      <c r="V55" s="38">
        <v>36</v>
      </c>
      <c r="W55" s="71">
        <v>240</v>
      </c>
      <c r="X55" s="41">
        <f t="shared" si="39"/>
        <v>6.1578947368421053</v>
      </c>
      <c r="Y55" s="44" t="str">
        <f t="shared" si="50"/>
        <v>-</v>
      </c>
    </row>
    <row r="56" spans="1:26" s="33" customFormat="1" ht="35.25" customHeight="1" x14ac:dyDescent="0.25">
      <c r="A56" s="47">
        <v>29</v>
      </c>
      <c r="B56" s="39" t="s">
        <v>70</v>
      </c>
      <c r="C56" s="38" t="s">
        <v>85</v>
      </c>
      <c r="D56" s="38">
        <f t="shared" si="41"/>
        <v>7</v>
      </c>
      <c r="E56" s="38" t="s">
        <v>85</v>
      </c>
      <c r="F56" s="38">
        <f t="shared" si="42"/>
        <v>7</v>
      </c>
      <c r="G56" s="38" t="s">
        <v>85</v>
      </c>
      <c r="H56" s="38">
        <f t="shared" si="43"/>
        <v>7</v>
      </c>
      <c r="I56" s="38" t="s">
        <v>85</v>
      </c>
      <c r="J56" s="38">
        <f t="shared" si="44"/>
        <v>7</v>
      </c>
      <c r="K56" s="38" t="s">
        <v>85</v>
      </c>
      <c r="L56" s="38">
        <f t="shared" si="45"/>
        <v>7</v>
      </c>
      <c r="M56" s="38" t="s">
        <v>85</v>
      </c>
      <c r="N56" s="38">
        <f t="shared" si="46"/>
        <v>7</v>
      </c>
      <c r="O56" s="38" t="s">
        <v>80</v>
      </c>
      <c r="P56" s="38">
        <f t="shared" si="47"/>
        <v>8</v>
      </c>
      <c r="Q56" s="38">
        <v>42</v>
      </c>
      <c r="R56" s="38">
        <f t="shared" si="48"/>
        <v>300</v>
      </c>
      <c r="S56" s="40">
        <f t="shared" si="49"/>
        <v>7.1428571428571432</v>
      </c>
      <c r="T56" s="38">
        <v>36</v>
      </c>
      <c r="U56" s="71">
        <v>294</v>
      </c>
      <c r="V56" s="38">
        <v>36</v>
      </c>
      <c r="W56" s="71">
        <v>276</v>
      </c>
      <c r="X56" s="41">
        <f t="shared" si="39"/>
        <v>7.6315789473684212</v>
      </c>
      <c r="Y56" s="44" t="str">
        <f t="shared" si="50"/>
        <v>-</v>
      </c>
      <c r="Z56" s="36"/>
    </row>
    <row r="57" spans="1:26" s="33" customFormat="1" ht="33.75" customHeight="1" x14ac:dyDescent="0.25">
      <c r="A57" s="47">
        <v>30</v>
      </c>
      <c r="B57" s="39" t="s">
        <v>71</v>
      </c>
      <c r="C57" s="38" t="s">
        <v>84</v>
      </c>
      <c r="D57" s="38">
        <f t="shared" si="41"/>
        <v>6</v>
      </c>
      <c r="E57" s="38" t="s">
        <v>84</v>
      </c>
      <c r="F57" s="38">
        <f t="shared" si="42"/>
        <v>6</v>
      </c>
      <c r="G57" s="38" t="s">
        <v>81</v>
      </c>
      <c r="H57" s="38">
        <f t="shared" si="43"/>
        <v>9</v>
      </c>
      <c r="I57" s="38" t="s">
        <v>85</v>
      </c>
      <c r="J57" s="38">
        <f t="shared" si="44"/>
        <v>7</v>
      </c>
      <c r="K57" s="38" t="s">
        <v>80</v>
      </c>
      <c r="L57" s="38">
        <f t="shared" si="45"/>
        <v>8</v>
      </c>
      <c r="M57" s="38" t="s">
        <v>85</v>
      </c>
      <c r="N57" s="38">
        <f t="shared" si="46"/>
        <v>7</v>
      </c>
      <c r="O57" s="38" t="s">
        <v>81</v>
      </c>
      <c r="P57" s="38">
        <f t="shared" si="47"/>
        <v>9</v>
      </c>
      <c r="Q57" s="38">
        <v>42</v>
      </c>
      <c r="R57" s="38">
        <f t="shared" si="48"/>
        <v>312</v>
      </c>
      <c r="S57" s="40">
        <f t="shared" si="49"/>
        <v>7.4285714285714288</v>
      </c>
      <c r="T57" s="38">
        <v>36</v>
      </c>
      <c r="U57" s="71">
        <v>306</v>
      </c>
      <c r="V57" s="38">
        <v>36</v>
      </c>
      <c r="W57" s="71">
        <v>294</v>
      </c>
      <c r="X57" s="41">
        <f t="shared" si="39"/>
        <v>8</v>
      </c>
      <c r="Y57" s="44" t="str">
        <f t="shared" si="50"/>
        <v>-</v>
      </c>
      <c r="Z57" s="36"/>
    </row>
    <row r="58" spans="1:26" s="33" customFormat="1" ht="35.25" customHeight="1" x14ac:dyDescent="0.25">
      <c r="A58" s="47">
        <v>31</v>
      </c>
      <c r="B58" s="39" t="s">
        <v>72</v>
      </c>
      <c r="C58" s="38" t="s">
        <v>84</v>
      </c>
      <c r="D58" s="38">
        <f t="shared" si="41"/>
        <v>6</v>
      </c>
      <c r="E58" s="38" t="s">
        <v>82</v>
      </c>
      <c r="F58" s="38">
        <f t="shared" si="42"/>
        <v>5</v>
      </c>
      <c r="G58" s="38" t="s">
        <v>80</v>
      </c>
      <c r="H58" s="38">
        <f t="shared" si="43"/>
        <v>8</v>
      </c>
      <c r="I58" s="38" t="s">
        <v>85</v>
      </c>
      <c r="J58" s="38">
        <f t="shared" si="44"/>
        <v>7</v>
      </c>
      <c r="K58" s="38" t="s">
        <v>85</v>
      </c>
      <c r="L58" s="38">
        <f t="shared" si="45"/>
        <v>7</v>
      </c>
      <c r="M58" s="38" t="s">
        <v>85</v>
      </c>
      <c r="N58" s="38">
        <f t="shared" si="46"/>
        <v>7</v>
      </c>
      <c r="O58" s="38" t="s">
        <v>85</v>
      </c>
      <c r="P58" s="38">
        <f t="shared" si="47"/>
        <v>7</v>
      </c>
      <c r="Q58" s="38">
        <v>42</v>
      </c>
      <c r="R58" s="38">
        <f t="shared" si="48"/>
        <v>282</v>
      </c>
      <c r="S58" s="40">
        <f t="shared" si="49"/>
        <v>6.7142857142857144</v>
      </c>
      <c r="T58" s="38">
        <v>36</v>
      </c>
      <c r="U58" s="71">
        <v>312</v>
      </c>
      <c r="V58" s="38">
        <v>36</v>
      </c>
      <c r="W58" s="71">
        <v>282</v>
      </c>
      <c r="X58" s="41">
        <f t="shared" si="39"/>
        <v>7.6842105263157894</v>
      </c>
      <c r="Y58" s="44" t="str">
        <f t="shared" si="50"/>
        <v>-</v>
      </c>
      <c r="Z58" s="36"/>
    </row>
    <row r="59" spans="1:26" s="13" customFormat="1" ht="34.5" customHeight="1" x14ac:dyDescent="0.25">
      <c r="A59" s="65">
        <v>32</v>
      </c>
      <c r="B59" s="66" t="s">
        <v>73</v>
      </c>
      <c r="C59" s="67" t="s">
        <v>80</v>
      </c>
      <c r="D59" s="67">
        <f t="shared" si="41"/>
        <v>8</v>
      </c>
      <c r="E59" s="67" t="s">
        <v>82</v>
      </c>
      <c r="F59" s="67">
        <f t="shared" si="42"/>
        <v>5</v>
      </c>
      <c r="G59" s="67" t="s">
        <v>80</v>
      </c>
      <c r="H59" s="67">
        <f t="shared" si="43"/>
        <v>8</v>
      </c>
      <c r="I59" s="67" t="s">
        <v>80</v>
      </c>
      <c r="J59" s="67">
        <f t="shared" si="44"/>
        <v>8</v>
      </c>
      <c r="K59" s="67" t="s">
        <v>81</v>
      </c>
      <c r="L59" s="67">
        <f t="shared" si="45"/>
        <v>9</v>
      </c>
      <c r="M59" s="67" t="s">
        <v>80</v>
      </c>
      <c r="N59" s="67">
        <f t="shared" si="46"/>
        <v>8</v>
      </c>
      <c r="O59" s="67" t="s">
        <v>85</v>
      </c>
      <c r="P59" s="67">
        <f t="shared" si="47"/>
        <v>7</v>
      </c>
      <c r="Q59" s="67">
        <v>42</v>
      </c>
      <c r="R59" s="67">
        <f t="shared" si="48"/>
        <v>318</v>
      </c>
      <c r="S59" s="68">
        <f t="shared" si="49"/>
        <v>7.5714285714285712</v>
      </c>
      <c r="T59" s="67">
        <v>36</v>
      </c>
      <c r="U59" s="71">
        <v>240</v>
      </c>
      <c r="V59" s="67">
        <v>36</v>
      </c>
      <c r="W59" s="71">
        <v>234</v>
      </c>
      <c r="X59" s="69">
        <f t="shared" si="39"/>
        <v>6.9473684210526319</v>
      </c>
      <c r="Y59" s="44" t="str">
        <f t="shared" si="50"/>
        <v>-</v>
      </c>
      <c r="Z59"/>
    </row>
    <row r="60" spans="1:26" s="37" customFormat="1" ht="33.75" customHeight="1" x14ac:dyDescent="0.25">
      <c r="A60" s="47">
        <v>33</v>
      </c>
      <c r="B60" s="39" t="s">
        <v>74</v>
      </c>
      <c r="C60" s="38" t="s">
        <v>84</v>
      </c>
      <c r="D60" s="38">
        <f t="shared" si="41"/>
        <v>6</v>
      </c>
      <c r="E60" s="38" t="s">
        <v>85</v>
      </c>
      <c r="F60" s="38">
        <f t="shared" si="42"/>
        <v>7</v>
      </c>
      <c r="G60" s="38" t="s">
        <v>80</v>
      </c>
      <c r="H60" s="38">
        <f t="shared" si="43"/>
        <v>8</v>
      </c>
      <c r="I60" s="38" t="s">
        <v>82</v>
      </c>
      <c r="J60" s="38">
        <f t="shared" si="44"/>
        <v>5</v>
      </c>
      <c r="K60" s="38" t="s">
        <v>82</v>
      </c>
      <c r="L60" s="38">
        <f t="shared" si="45"/>
        <v>5</v>
      </c>
      <c r="M60" s="38" t="s">
        <v>82</v>
      </c>
      <c r="N60" s="38">
        <f t="shared" si="46"/>
        <v>5</v>
      </c>
      <c r="O60" s="38" t="s">
        <v>81</v>
      </c>
      <c r="P60" s="38">
        <f t="shared" si="47"/>
        <v>9</v>
      </c>
      <c r="Q60" s="38">
        <v>42</v>
      </c>
      <c r="R60" s="38">
        <f t="shared" si="48"/>
        <v>270</v>
      </c>
      <c r="S60" s="40">
        <f t="shared" si="49"/>
        <v>6.4285714285714288</v>
      </c>
      <c r="T60" s="38">
        <v>36</v>
      </c>
      <c r="U60" s="71">
        <v>300</v>
      </c>
      <c r="V60" s="38">
        <v>36</v>
      </c>
      <c r="W60" s="71">
        <v>288</v>
      </c>
      <c r="X60" s="41">
        <f t="shared" si="39"/>
        <v>7.5263157894736841</v>
      </c>
      <c r="Y60" s="44" t="str">
        <f t="shared" si="50"/>
        <v>-</v>
      </c>
    </row>
    <row r="61" spans="1:26" x14ac:dyDescent="0.25">
      <c r="B61" t="s">
        <v>33</v>
      </c>
    </row>
    <row r="62" spans="1:26" ht="9" customHeight="1" x14ac:dyDescent="0.3">
      <c r="D62" s="19"/>
      <c r="E62" s="19"/>
      <c r="F62" s="19"/>
      <c r="G62" s="19"/>
    </row>
    <row r="63" spans="1:26" ht="18.75" hidden="1" x14ac:dyDescent="0.3">
      <c r="D63" s="19"/>
      <c r="E63" s="19"/>
      <c r="F63" s="19"/>
      <c r="G63" s="19"/>
      <c r="H63" s="19"/>
    </row>
    <row r="64" spans="1:26" hidden="1" x14ac:dyDescent="0.25"/>
    <row r="65" spans="1:30" ht="17.25" customHeight="1" x14ac:dyDescent="0.25">
      <c r="A65" s="93" t="s">
        <v>22</v>
      </c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</row>
    <row r="66" spans="1:30" ht="20.25" customHeight="1" x14ac:dyDescent="0.25">
      <c r="A66" s="93" t="s">
        <v>75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8"/>
      <c r="R66" s="98"/>
      <c r="S66" s="98"/>
      <c r="T66" s="98"/>
      <c r="U66" s="98"/>
      <c r="V66" s="98"/>
      <c r="W66" s="98"/>
      <c r="X66" s="98"/>
      <c r="Y66" s="98"/>
    </row>
    <row r="67" spans="1:30" x14ac:dyDescent="0.25">
      <c r="A67" s="99" t="s">
        <v>26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</row>
    <row r="68" spans="1:30" ht="50.25" customHeight="1" x14ac:dyDescent="0.3">
      <c r="A68" s="11"/>
      <c r="B68" s="101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2"/>
      <c r="P68" s="12"/>
      <c r="Q68" s="12"/>
      <c r="R68" s="12"/>
      <c r="S68" s="12"/>
      <c r="T68" s="2"/>
      <c r="U68" s="2"/>
      <c r="V68" s="2"/>
      <c r="W68" s="2"/>
      <c r="X68" s="29"/>
      <c r="Y68" s="30"/>
      <c r="AA68" s="30"/>
      <c r="AB68" s="30"/>
      <c r="AC68" s="30"/>
      <c r="AD68" s="30"/>
    </row>
    <row r="69" spans="1:30" ht="38.25" customHeight="1" x14ac:dyDescent="0.35">
      <c r="A69" s="76"/>
      <c r="B69" s="77" t="s">
        <v>10</v>
      </c>
      <c r="C69" s="110" t="s">
        <v>11</v>
      </c>
      <c r="D69" s="110"/>
      <c r="E69" s="78"/>
      <c r="F69" s="110" t="s">
        <v>13</v>
      </c>
      <c r="G69" s="111"/>
      <c r="H69" s="111"/>
      <c r="I69" s="111"/>
      <c r="J69" s="79"/>
      <c r="K69" s="79"/>
      <c r="L69" s="112"/>
      <c r="M69" s="112"/>
      <c r="N69" s="110" t="s">
        <v>36</v>
      </c>
      <c r="O69" s="110"/>
      <c r="P69" s="113"/>
      <c r="Q69" s="114"/>
      <c r="R69" s="114"/>
      <c r="S69" s="114"/>
      <c r="T69" s="114"/>
      <c r="U69" s="115" t="s">
        <v>37</v>
      </c>
      <c r="V69" s="115"/>
      <c r="W69" s="115"/>
      <c r="X69" s="80"/>
      <c r="Y69" s="81"/>
      <c r="AA69" s="19"/>
      <c r="AB69" s="19"/>
      <c r="AC69" s="19"/>
      <c r="AD69" s="19"/>
    </row>
    <row r="70" spans="1:30" ht="18.75" customHeight="1" x14ac:dyDescent="0.3">
      <c r="A70" s="11"/>
      <c r="B70" s="10"/>
      <c r="C70" s="3"/>
      <c r="D70" s="3"/>
      <c r="E70" s="94"/>
      <c r="F70" s="94"/>
      <c r="G70" s="2"/>
      <c r="H70" s="2"/>
      <c r="I70" s="3"/>
      <c r="J70" s="3"/>
      <c r="K70" s="3"/>
      <c r="L70" s="3"/>
      <c r="M70" s="3"/>
      <c r="N70" s="94"/>
      <c r="O70" s="107"/>
      <c r="P70" s="107"/>
      <c r="Q70" s="107"/>
      <c r="R70" s="12"/>
      <c r="S70" s="108"/>
      <c r="T70" s="109"/>
      <c r="U70" s="109"/>
      <c r="V70" s="109"/>
      <c r="W70" s="109"/>
      <c r="X70" s="19"/>
      <c r="Y70" s="19"/>
      <c r="AA70" s="19"/>
      <c r="AB70" s="19"/>
      <c r="AC70" s="19"/>
      <c r="AD70" s="19"/>
    </row>
    <row r="71" spans="1:30" ht="15.75" x14ac:dyDescent="0.25">
      <c r="A71" s="11"/>
      <c r="B71" s="10"/>
      <c r="C71" s="3"/>
      <c r="D71" s="3"/>
      <c r="E71" s="3"/>
      <c r="F71" s="3"/>
      <c r="G71" s="3"/>
      <c r="H71" s="3"/>
      <c r="I71" s="3"/>
      <c r="J71" s="94"/>
      <c r="K71" s="94"/>
      <c r="L71" s="3"/>
      <c r="M71" s="3"/>
      <c r="N71" s="3"/>
      <c r="O71" s="3"/>
      <c r="P71" s="3"/>
      <c r="Q71" s="12"/>
      <c r="R71" s="12"/>
      <c r="S71" s="12"/>
      <c r="T71" s="2"/>
      <c r="U71" s="2"/>
      <c r="V71" s="2"/>
      <c r="W71" s="2"/>
      <c r="X71" s="2"/>
      <c r="Y71" s="2"/>
    </row>
    <row r="72" spans="1:30" ht="15.75" x14ac:dyDescent="0.25">
      <c r="L72" s="3"/>
      <c r="M72" s="3"/>
      <c r="N72" s="3"/>
      <c r="O72" s="3"/>
      <c r="P72" s="3"/>
      <c r="Q72" s="12"/>
      <c r="R72" s="12"/>
      <c r="S72" s="12"/>
      <c r="T72" s="2"/>
      <c r="U72" s="2"/>
      <c r="V72" s="2"/>
      <c r="W72" s="2"/>
      <c r="X72" s="2"/>
      <c r="Y72" s="2"/>
    </row>
    <row r="73" spans="1:30" x14ac:dyDescent="0.25">
      <c r="M73" t="s">
        <v>12</v>
      </c>
    </row>
  </sheetData>
  <mergeCells count="77">
    <mergeCell ref="E70:F70"/>
    <mergeCell ref="N70:Q70"/>
    <mergeCell ref="S70:W70"/>
    <mergeCell ref="J71:K71"/>
    <mergeCell ref="A65:Y65"/>
    <mergeCell ref="A66:Y66"/>
    <mergeCell ref="A67:Y67"/>
    <mergeCell ref="B68:N68"/>
    <mergeCell ref="C69:D69"/>
    <mergeCell ref="F69:I69"/>
    <mergeCell ref="L69:M69"/>
    <mergeCell ref="P69:T69"/>
    <mergeCell ref="U69:W69"/>
    <mergeCell ref="N69:O69"/>
    <mergeCell ref="V45:W45"/>
    <mergeCell ref="C46:D46"/>
    <mergeCell ref="T46:T47"/>
    <mergeCell ref="U46:U47"/>
    <mergeCell ref="V46:V47"/>
    <mergeCell ref="W46:W47"/>
    <mergeCell ref="R45:R47"/>
    <mergeCell ref="T45:U45"/>
    <mergeCell ref="A45:A47"/>
    <mergeCell ref="B45:B47"/>
    <mergeCell ref="C45:D45"/>
    <mergeCell ref="E45:F45"/>
    <mergeCell ref="Q45:Q47"/>
    <mergeCell ref="G46:H46"/>
    <mergeCell ref="I46:J46"/>
    <mergeCell ref="K46:L46"/>
    <mergeCell ref="M46:N46"/>
    <mergeCell ref="O46:P46"/>
    <mergeCell ref="M45:N45"/>
    <mergeCell ref="O45:P45"/>
    <mergeCell ref="G45:H45"/>
    <mergeCell ref="I45:J45"/>
    <mergeCell ref="K45:L45"/>
    <mergeCell ref="E46:F46"/>
    <mergeCell ref="A2:Y2"/>
    <mergeCell ref="A5:Y5"/>
    <mergeCell ref="A6:A8"/>
    <mergeCell ref="B6:B8"/>
    <mergeCell ref="C6:D6"/>
    <mergeCell ref="E6:F6"/>
    <mergeCell ref="G6:H6"/>
    <mergeCell ref="I6:J6"/>
    <mergeCell ref="K6:L6"/>
    <mergeCell ref="O6:P6"/>
    <mergeCell ref="Q6:Q8"/>
    <mergeCell ref="R6:R8"/>
    <mergeCell ref="C7:D7"/>
    <mergeCell ref="E7:F7"/>
    <mergeCell ref="T7:T8"/>
    <mergeCell ref="W7:W8"/>
    <mergeCell ref="K7:L7"/>
    <mergeCell ref="O7:P7"/>
    <mergeCell ref="E34:F34"/>
    <mergeCell ref="A30:Y30"/>
    <mergeCell ref="A31:Y31"/>
    <mergeCell ref="B32:N32"/>
    <mergeCell ref="H34:J34"/>
    <mergeCell ref="B41:Z41"/>
    <mergeCell ref="B42:Y42"/>
    <mergeCell ref="A4:Y4"/>
    <mergeCell ref="I43:T43"/>
    <mergeCell ref="A3:X3"/>
    <mergeCell ref="M6:N6"/>
    <mergeCell ref="M7:N7"/>
    <mergeCell ref="T6:U6"/>
    <mergeCell ref="V6:W6"/>
    <mergeCell ref="V7:V8"/>
    <mergeCell ref="A29:Y29"/>
    <mergeCell ref="N34:O34"/>
    <mergeCell ref="U7:U8"/>
    <mergeCell ref="P34:T34"/>
    <mergeCell ref="G7:H7"/>
    <mergeCell ref="I7:J7"/>
  </mergeCells>
  <pageMargins left="0.70866141732283472" right="0.70866141732283472" top="0.74803149606299213" bottom="0.74803149606299213" header="0.31496062992125984" footer="0.31496062992125984"/>
  <pageSetup paperSize="5" scale="5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MBA -3rd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K R Bhattacharjee</cp:lastModifiedBy>
  <cp:lastPrinted>2018-12-08T05:25:41Z</cp:lastPrinted>
  <dcterms:created xsi:type="dcterms:W3CDTF">2014-10-21T10:29:37Z</dcterms:created>
  <dcterms:modified xsi:type="dcterms:W3CDTF">2018-12-20T11:50:06Z</dcterms:modified>
</cp:coreProperties>
</file>